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its2sicgov-my.sharepoint.com/personal/mcarrillo_sic_gov_co/Documents/Escritorio/Oficina Asesora 2023/2026/MODULO DE DOCUMENTOS/Anexos/SC03/"/>
    </mc:Choice>
  </mc:AlternateContent>
  <xr:revisionPtr revIDLastSave="0" documentId="8_{591C2839-F688-42C3-BA83-C56A3B73784D}" xr6:coauthVersionLast="47" xr6:coauthVersionMax="47" xr10:uidLastSave="{00000000-0000-0000-0000-000000000000}"/>
  <bookViews>
    <workbookView xWindow="20370" yWindow="-120" windowWidth="25440" windowHeight="15270" tabRatio="608" xr2:uid="{00000000-000D-0000-FFFF-FFFF00000000}"/>
  </bookViews>
  <sheets>
    <sheet name="APS-IMP SP" sheetId="9" r:id="rId1"/>
    <sheet name="ListadoDesplegable" sheetId="3" state="hidden" r:id="rId2"/>
    <sheet name="A.C.V. SP" sheetId="13" r:id="rId3"/>
    <sheet name="APS-IMP SB" sheetId="15" r:id="rId4"/>
    <sheet name="A.C.V. SB" sheetId="14" r:id="rId5"/>
    <sheet name="Control de cambios" sheetId="16" r:id="rId6"/>
  </sheets>
  <definedNames>
    <definedName name="_xlnm._FilterDatabase" localSheetId="3" hidden="1">'APS-IMP SB'!$A$7:$AC$111</definedName>
    <definedName name="_xlnm._FilterDatabase" localSheetId="0" hidden="1">'APS-IMP SP'!$A$7:$AC$130</definedName>
    <definedName name="_xlnm.Print_Area" localSheetId="2">'A.C.V. SP'!$A$1:$E$19</definedName>
    <definedName name="_xlnm.Print_Area" localSheetId="3">'APS-IMP SB'!$A$1:$R$111</definedName>
    <definedName name="_xlnm.Print_Area" localSheetId="0">'APS-IMP SP'!$A$1:$R$130</definedName>
    <definedName name="jorgito" localSheetId="3">#REF!</definedName>
    <definedName name="jorgito" localSheetId="0">#REF!</definedName>
    <definedName name="jorgito">#REF!</definedName>
    <definedName name="sandrita" localSheetId="3">#REF!</definedName>
    <definedName name="sandrita" localSheetId="0">#REF!</definedName>
    <definedName name="sandrita">#REF!</definedName>
    <definedName name="silvia" localSheetId="3">#REF!</definedName>
    <definedName name="silvia" localSheetId="0">#REF!</definedName>
    <definedName name="silvi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0" i="15" l="1"/>
  <c r="A11" i="15"/>
  <c r="A12" i="15" s="1"/>
  <c r="A13" i="15" s="1"/>
  <c r="A14" i="15" s="1"/>
  <c r="A15" i="15" s="1"/>
  <c r="A16" i="15" s="1"/>
  <c r="A17" i="15" s="1"/>
  <c r="A18" i="15" s="1"/>
  <c r="A19" i="15" s="1"/>
  <c r="A20" i="15" s="1"/>
  <c r="A21" i="15" s="1"/>
  <c r="A22" i="15" s="1"/>
  <c r="A23" i="15" s="1"/>
  <c r="A24" i="15" s="1"/>
  <c r="A25" i="15" s="1"/>
  <c r="A26" i="15" s="1"/>
  <c r="A27" i="15" s="1"/>
  <c r="A28" i="15" s="1"/>
  <c r="A29" i="15" s="1"/>
  <c r="A30" i="15" s="1"/>
  <c r="A31" i="15" s="1"/>
  <c r="A32" i="15" s="1"/>
  <c r="A33" i="15" s="1"/>
  <c r="A34" i="15" s="1"/>
  <c r="A35" i="15" s="1"/>
  <c r="A36" i="15" s="1"/>
  <c r="A37" i="15" s="1"/>
  <c r="A38" i="15" s="1"/>
  <c r="A39" i="15" s="1"/>
  <c r="A40" i="15" s="1"/>
  <c r="A41" i="15" s="1"/>
  <c r="A42" i="15" s="1"/>
  <c r="A43" i="15" s="1"/>
  <c r="A44" i="15" s="1"/>
  <c r="A45" i="15" s="1"/>
  <c r="A46" i="15" s="1"/>
  <c r="A47" i="15" s="1"/>
  <c r="A48" i="15" s="1"/>
  <c r="A49" i="15" s="1"/>
  <c r="A50" i="15" s="1"/>
  <c r="A51" i="15" s="1"/>
  <c r="A52" i="15" s="1"/>
  <c r="A53" i="15" s="1"/>
  <c r="A54" i="15" s="1"/>
  <c r="A55" i="15" s="1"/>
  <c r="A56" i="15" s="1"/>
  <c r="A57" i="15" s="1"/>
  <c r="A58" i="15" s="1"/>
  <c r="A59" i="15" s="1"/>
  <c r="A60" i="15" s="1"/>
  <c r="A61" i="15" s="1"/>
  <c r="A62" i="15" s="1"/>
  <c r="A63" i="15" s="1"/>
  <c r="A64" i="15" s="1"/>
  <c r="A65" i="15" s="1"/>
  <c r="A66" i="15" s="1"/>
  <c r="A67" i="15" s="1"/>
  <c r="A68" i="15" s="1"/>
  <c r="A69" i="15" s="1"/>
  <c r="A70" i="15" s="1"/>
  <c r="A71" i="15" s="1"/>
  <c r="A72" i="15" s="1"/>
  <c r="A73" i="15" s="1"/>
  <c r="A74" i="15" s="1"/>
  <c r="A75" i="15" s="1"/>
  <c r="A76" i="15" s="1"/>
  <c r="A77" i="15" s="1"/>
  <c r="A78" i="15" s="1"/>
  <c r="A79" i="15" s="1"/>
  <c r="A80" i="15" s="1"/>
  <c r="A81" i="15" s="1"/>
  <c r="A82" i="15" s="1"/>
  <c r="A83" i="15" s="1"/>
  <c r="A84" i="15" s="1"/>
  <c r="A85" i="15" s="1"/>
  <c r="A86" i="15" s="1"/>
  <c r="A87" i="15" s="1"/>
  <c r="A88" i="15" s="1"/>
  <c r="A89" i="15" s="1"/>
  <c r="A90" i="15" s="1"/>
  <c r="A91" i="15" s="1"/>
  <c r="A92" i="15" s="1"/>
  <c r="A93" i="15" s="1"/>
  <c r="A94" i="15" s="1"/>
  <c r="A95" i="15" s="1"/>
  <c r="A96" i="15" s="1"/>
  <c r="A97" i="15" s="1"/>
  <c r="A98" i="15" s="1"/>
  <c r="A99" i="15" s="1"/>
  <c r="A100" i="15" s="1"/>
  <c r="A101" i="15" s="1"/>
  <c r="A102" i="15" s="1"/>
  <c r="A103" i="15" s="1"/>
  <c r="A104" i="15" s="1"/>
  <c r="A105" i="15" s="1"/>
  <c r="A106" i="15" s="1"/>
  <c r="A107" i="15" s="1"/>
  <c r="A108" i="15" s="1"/>
  <c r="A10" i="9"/>
  <c r="A11" i="9" s="1"/>
  <c r="A12" i="9" s="1"/>
  <c r="A13" i="9" s="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E3" i="14"/>
  <c r="R3" i="15"/>
  <c r="R2" i="15"/>
  <c r="E3" i="13"/>
  <c r="E1" i="16"/>
  <c r="E2" i="16"/>
  <c r="N8" i="15"/>
  <c r="O8" i="15"/>
  <c r="A9" i="15"/>
  <c r="N9" i="15"/>
  <c r="O9" i="15" s="1"/>
  <c r="N10" i="15"/>
  <c r="O10" i="15" s="1"/>
  <c r="N11" i="15"/>
  <c r="O11" i="15" s="1"/>
  <c r="N12" i="15"/>
  <c r="O12" i="15"/>
  <c r="N13" i="15"/>
  <c r="O13" i="15" s="1"/>
  <c r="N14" i="15"/>
  <c r="O14" i="15" s="1"/>
  <c r="N15" i="15"/>
  <c r="O15" i="15" s="1"/>
  <c r="N16" i="15"/>
  <c r="O16" i="15" s="1"/>
  <c r="N17" i="15"/>
  <c r="O17" i="15" s="1"/>
  <c r="N18" i="15"/>
  <c r="O18" i="15" s="1"/>
  <c r="N19" i="15"/>
  <c r="O19" i="15" s="1"/>
  <c r="N20" i="15"/>
  <c r="O20" i="15" s="1"/>
  <c r="N21" i="15"/>
  <c r="O21" i="15"/>
  <c r="N22" i="15"/>
  <c r="O22" i="15" s="1"/>
  <c r="N23" i="15"/>
  <c r="O23" i="15" s="1"/>
  <c r="N24" i="15"/>
  <c r="O24" i="15" s="1"/>
  <c r="N25" i="15"/>
  <c r="O25" i="15" s="1"/>
  <c r="N26" i="15"/>
  <c r="O26" i="15" s="1"/>
  <c r="N27" i="15"/>
  <c r="O27" i="15" s="1"/>
  <c r="N28" i="15"/>
  <c r="O28" i="15" s="1"/>
  <c r="N29" i="15"/>
  <c r="O29" i="15" s="1"/>
  <c r="N30" i="15"/>
  <c r="O30" i="15" s="1"/>
  <c r="N31" i="15"/>
  <c r="O31" i="15" s="1"/>
  <c r="N32" i="15"/>
  <c r="O32" i="15" s="1"/>
  <c r="N33" i="15"/>
  <c r="O33" i="15"/>
  <c r="N34" i="15"/>
  <c r="O34" i="15"/>
  <c r="N35" i="15"/>
  <c r="O35" i="15" s="1"/>
  <c r="N36" i="15"/>
  <c r="O36" i="15" s="1"/>
  <c r="N37" i="15"/>
  <c r="O37" i="15" s="1"/>
  <c r="N38" i="15"/>
  <c r="O38" i="15" s="1"/>
  <c r="N39" i="15"/>
  <c r="O39" i="15" s="1"/>
  <c r="N40" i="15"/>
  <c r="O40" i="15" s="1"/>
  <c r="N41" i="15"/>
  <c r="O41" i="15" s="1"/>
  <c r="N42" i="15"/>
  <c r="O42" i="15" s="1"/>
  <c r="N43" i="15"/>
  <c r="O43" i="15" s="1"/>
  <c r="N44" i="15"/>
  <c r="O44" i="15" s="1"/>
  <c r="N45" i="15"/>
  <c r="O45" i="15" s="1"/>
  <c r="N46" i="15"/>
  <c r="O46" i="15"/>
  <c r="N47" i="15"/>
  <c r="O47" i="15" s="1"/>
  <c r="N48" i="15"/>
  <c r="O48" i="15" s="1"/>
  <c r="N49" i="15"/>
  <c r="O49" i="15" s="1"/>
  <c r="N50" i="15"/>
  <c r="O50" i="15" s="1"/>
  <c r="N51" i="15"/>
  <c r="O51" i="15" s="1"/>
  <c r="N52" i="15"/>
  <c r="O52" i="15" s="1"/>
  <c r="N53" i="15"/>
  <c r="O53" i="15" s="1"/>
  <c r="N54" i="15"/>
  <c r="O54" i="15" s="1"/>
  <c r="N55" i="15"/>
  <c r="O55" i="15" s="1"/>
  <c r="N56" i="15"/>
  <c r="O56" i="15" s="1"/>
  <c r="N57" i="15"/>
  <c r="O57" i="15" s="1"/>
  <c r="N58" i="15"/>
  <c r="O58" i="15" s="1"/>
  <c r="N59" i="15"/>
  <c r="O59" i="15" s="1"/>
  <c r="N60" i="15"/>
  <c r="O60" i="15" s="1"/>
  <c r="N61" i="15"/>
  <c r="O61" i="15" s="1"/>
  <c r="N62" i="15"/>
  <c r="O62" i="15" s="1"/>
  <c r="N63" i="15"/>
  <c r="O63" i="15"/>
  <c r="N64" i="15"/>
  <c r="O64" i="15"/>
  <c r="N65" i="15"/>
  <c r="O65" i="15"/>
  <c r="N66" i="15"/>
  <c r="O66" i="15" s="1"/>
  <c r="N67" i="15"/>
  <c r="O67" i="15" s="1"/>
  <c r="N68" i="15"/>
  <c r="O68" i="15" s="1"/>
  <c r="N69" i="15"/>
  <c r="O69" i="15" s="1"/>
  <c r="N70" i="15"/>
  <c r="O70" i="15" s="1"/>
  <c r="N71" i="15"/>
  <c r="O71" i="15" s="1"/>
  <c r="N72" i="15"/>
  <c r="O72" i="15" s="1"/>
  <c r="N73" i="15"/>
  <c r="O73" i="15" s="1"/>
  <c r="N74" i="15"/>
  <c r="O74" i="15" s="1"/>
  <c r="N75" i="15"/>
  <c r="O75" i="15" s="1"/>
  <c r="N76" i="15"/>
  <c r="O76" i="15"/>
  <c r="N77" i="15"/>
  <c r="O77" i="15" s="1"/>
  <c r="N78" i="15"/>
  <c r="O78" i="15"/>
  <c r="N79" i="15"/>
  <c r="O79" i="15" s="1"/>
  <c r="N80" i="15"/>
  <c r="O80" i="15" s="1"/>
  <c r="N81" i="15"/>
  <c r="O81" i="15" s="1"/>
  <c r="N82" i="15"/>
  <c r="O82" i="15" s="1"/>
  <c r="N83" i="15"/>
  <c r="O83" i="15" s="1"/>
  <c r="N84" i="15"/>
  <c r="O84" i="15" s="1"/>
  <c r="N85" i="15"/>
  <c r="O85" i="15" s="1"/>
  <c r="N86" i="15"/>
  <c r="O86" i="15" s="1"/>
  <c r="N87" i="15"/>
  <c r="O87" i="15" s="1"/>
  <c r="N88" i="15"/>
  <c r="O88" i="15"/>
  <c r="N89" i="15"/>
  <c r="O89" i="15" s="1"/>
  <c r="N90" i="15"/>
  <c r="O90" i="15" s="1"/>
  <c r="N91" i="15"/>
  <c r="O91" i="15" s="1"/>
  <c r="N92" i="15"/>
  <c r="O92" i="15"/>
  <c r="N93" i="15"/>
  <c r="O93" i="15" s="1"/>
  <c r="N94" i="15"/>
  <c r="O94" i="15" s="1"/>
  <c r="N95" i="15"/>
  <c r="O95" i="15" s="1"/>
  <c r="N96" i="15"/>
  <c r="O96" i="15"/>
  <c r="N97" i="15"/>
  <c r="O97" i="15" s="1"/>
  <c r="N98" i="15"/>
  <c r="O98" i="15" s="1"/>
  <c r="N99" i="15"/>
  <c r="O99" i="15" s="1"/>
  <c r="N100" i="15"/>
  <c r="O100" i="15" s="1"/>
  <c r="N101" i="15"/>
  <c r="O101" i="15" s="1"/>
  <c r="N102" i="15"/>
  <c r="O102" i="15" s="1"/>
  <c r="N103" i="15"/>
  <c r="O103" i="15" s="1"/>
  <c r="N104" i="15"/>
  <c r="O104" i="15" s="1"/>
  <c r="N105" i="15"/>
  <c r="O105" i="15" s="1"/>
  <c r="N106" i="15"/>
  <c r="O106" i="15" s="1"/>
  <c r="N107" i="15"/>
  <c r="O107" i="15" s="1"/>
  <c r="N108" i="15"/>
  <c r="O108" i="15" s="1"/>
  <c r="E2" i="14"/>
  <c r="E1" i="14"/>
  <c r="N124" i="9"/>
  <c r="O124" i="9" s="1"/>
  <c r="E1" i="13"/>
  <c r="E2" i="13"/>
  <c r="N18" i="9"/>
  <c r="O18" i="9" s="1"/>
  <c r="N10" i="9"/>
  <c r="O10" i="9" s="1"/>
  <c r="N107" i="9" l="1"/>
  <c r="O107" i="9" s="1"/>
  <c r="A9" i="9" l="1"/>
  <c r="N43" i="9" l="1"/>
  <c r="N35" i="9"/>
  <c r="N22" i="9"/>
  <c r="N119" i="9" l="1"/>
  <c r="O119" i="9" s="1"/>
  <c r="N115" i="9"/>
  <c r="O115" i="9" s="1"/>
  <c r="N106" i="9"/>
  <c r="O106" i="9" s="1"/>
  <c r="N99" i="9"/>
  <c r="O99" i="9" s="1"/>
  <c r="N97" i="9"/>
  <c r="O97" i="9" s="1"/>
  <c r="N69" i="9"/>
  <c r="O69" i="9" s="1"/>
  <c r="N53" i="9"/>
  <c r="O53" i="9" s="1"/>
  <c r="N46" i="9"/>
  <c r="O46" i="9" s="1"/>
  <c r="N36" i="9"/>
  <c r="O36" i="9" s="1"/>
  <c r="N116" i="9"/>
  <c r="O116" i="9" s="1"/>
  <c r="N76" i="9"/>
  <c r="O76" i="9" s="1"/>
  <c r="N65" i="9"/>
  <c r="O65" i="9" s="1"/>
  <c r="N58" i="9"/>
  <c r="O58" i="9" s="1"/>
  <c r="N39" i="9"/>
  <c r="O39" i="9" s="1"/>
  <c r="N27" i="9"/>
  <c r="O27" i="9" s="1"/>
  <c r="N123" i="9" l="1"/>
  <c r="O123" i="9" s="1"/>
  <c r="N89" i="9"/>
  <c r="O89" i="9" s="1"/>
  <c r="N30" i="9"/>
  <c r="O30" i="9" s="1"/>
  <c r="N42" i="9"/>
  <c r="O42" i="9" s="1"/>
  <c r="N126" i="9"/>
  <c r="O126" i="9" s="1"/>
  <c r="N102" i="9"/>
  <c r="O102" i="9" s="1"/>
  <c r="N101" i="9"/>
  <c r="O101" i="9" s="1"/>
  <c r="N88" i="9"/>
  <c r="O88" i="9" s="1"/>
  <c r="N125" i="9" l="1"/>
  <c r="O125" i="9" s="1"/>
  <c r="N78" i="9" l="1"/>
  <c r="O78" i="9" s="1"/>
  <c r="N72" i="9"/>
  <c r="O72" i="9" s="1"/>
  <c r="N61" i="9"/>
  <c r="O61" i="9" s="1"/>
  <c r="N77" i="9"/>
  <c r="O77" i="9" s="1"/>
  <c r="N71" i="9"/>
  <c r="O71" i="9" s="1"/>
  <c r="N60" i="9"/>
  <c r="O60" i="9" s="1"/>
  <c r="N103" i="9"/>
  <c r="O103" i="9" s="1"/>
  <c r="N75" i="9" l="1"/>
  <c r="O75" i="9" s="1"/>
  <c r="N74" i="9"/>
  <c r="O74" i="9" s="1"/>
  <c r="N64" i="9"/>
  <c r="O64" i="9" s="1"/>
  <c r="N63" i="9"/>
  <c r="O63" i="9" s="1"/>
  <c r="N57" i="9"/>
  <c r="O57" i="9" s="1"/>
  <c r="N56" i="9"/>
  <c r="O56" i="9" s="1"/>
  <c r="N31" i="9"/>
  <c r="O31" i="9" s="1"/>
  <c r="N32" i="9"/>
  <c r="O32" i="9" s="1"/>
  <c r="N113" i="9"/>
  <c r="O113" i="9" s="1"/>
  <c r="N112" i="9"/>
  <c r="O112" i="9" s="1"/>
  <c r="N109" i="9"/>
  <c r="O109" i="9" s="1"/>
  <c r="N108" i="9"/>
  <c r="O108" i="9" s="1"/>
  <c r="N91" i="9"/>
  <c r="O91" i="9" s="1"/>
  <c r="N90" i="9"/>
  <c r="O90" i="9" s="1"/>
  <c r="N81" i="9"/>
  <c r="O81" i="9" s="1"/>
  <c r="N80" i="9"/>
  <c r="O80" i="9" s="1"/>
  <c r="N48" i="9"/>
  <c r="O48" i="9" s="1"/>
  <c r="N47" i="9"/>
  <c r="O47" i="9" s="1"/>
  <c r="N38" i="9"/>
  <c r="O38" i="9" s="1"/>
  <c r="N37" i="9"/>
  <c r="O37" i="9" s="1"/>
  <c r="N25" i="9"/>
  <c r="O25" i="9" s="1"/>
  <c r="N26" i="9"/>
  <c r="O26" i="9" s="1"/>
  <c r="N24" i="9"/>
  <c r="O24" i="9" s="1"/>
  <c r="N23" i="9"/>
  <c r="O23" i="9" s="1"/>
  <c r="O22" i="9"/>
  <c r="N21" i="9"/>
  <c r="O21" i="9" s="1"/>
  <c r="N20" i="9"/>
  <c r="O20" i="9" s="1"/>
  <c r="N19" i="9"/>
  <c r="O19" i="9" s="1"/>
  <c r="N17" i="9"/>
  <c r="O17" i="9" s="1"/>
  <c r="N9" i="9"/>
  <c r="O9" i="9" s="1"/>
  <c r="N16" i="9" l="1"/>
  <c r="O16" i="9" s="1"/>
  <c r="N13" i="9"/>
  <c r="O13" i="9" s="1"/>
  <c r="N14" i="9"/>
  <c r="O14" i="9" s="1"/>
  <c r="N127" i="9" l="1"/>
  <c r="O127" i="9" s="1"/>
  <c r="N122" i="9"/>
  <c r="O122" i="9" s="1"/>
  <c r="N121" i="9"/>
  <c r="O121" i="9" s="1"/>
  <c r="N120" i="9"/>
  <c r="O120" i="9" s="1"/>
  <c r="N118" i="9"/>
  <c r="O118" i="9" s="1"/>
  <c r="N117" i="9"/>
  <c r="O117" i="9" s="1"/>
  <c r="N114" i="9"/>
  <c r="O114" i="9" s="1"/>
  <c r="N111" i="9"/>
  <c r="O111" i="9" s="1"/>
  <c r="N110" i="9"/>
  <c r="O110" i="9" s="1"/>
  <c r="N105" i="9"/>
  <c r="O105" i="9" s="1"/>
  <c r="N104" i="9"/>
  <c r="O104" i="9" s="1"/>
  <c r="N100" i="9"/>
  <c r="O100" i="9" s="1"/>
  <c r="N98" i="9"/>
  <c r="O98" i="9" s="1"/>
  <c r="N96" i="9"/>
  <c r="O96" i="9" s="1"/>
  <c r="N95" i="9"/>
  <c r="O95" i="9" s="1"/>
  <c r="N94" i="9"/>
  <c r="O94" i="9" s="1"/>
  <c r="N93" i="9"/>
  <c r="O93" i="9" s="1"/>
  <c r="N92" i="9"/>
  <c r="O92" i="9" s="1"/>
  <c r="N87" i="9"/>
  <c r="O87" i="9" s="1"/>
  <c r="N86" i="9"/>
  <c r="O86" i="9" s="1"/>
  <c r="N85" i="9"/>
  <c r="O85" i="9" s="1"/>
  <c r="N84" i="9"/>
  <c r="O84" i="9" s="1"/>
  <c r="N83" i="9"/>
  <c r="O83" i="9" s="1"/>
  <c r="N82" i="9"/>
  <c r="O82" i="9" s="1"/>
  <c r="N79" i="9"/>
  <c r="O79" i="9" s="1"/>
  <c r="N73" i="9"/>
  <c r="O73" i="9" s="1"/>
  <c r="N70" i="9"/>
  <c r="O70" i="9" s="1"/>
  <c r="N68" i="9"/>
  <c r="O68" i="9" s="1"/>
  <c r="N67" i="9"/>
  <c r="O67" i="9" s="1"/>
  <c r="N66" i="9"/>
  <c r="O66" i="9" s="1"/>
  <c r="N62" i="9"/>
  <c r="O62" i="9" s="1"/>
  <c r="N59" i="9"/>
  <c r="O59" i="9" s="1"/>
  <c r="N55" i="9"/>
  <c r="O55" i="9" s="1"/>
  <c r="N54" i="9"/>
  <c r="O54" i="9" s="1"/>
  <c r="N52" i="9"/>
  <c r="O52" i="9" s="1"/>
  <c r="N51" i="9"/>
  <c r="O51" i="9" s="1"/>
  <c r="N50" i="9"/>
  <c r="O50" i="9" s="1"/>
  <c r="N49" i="9"/>
  <c r="O49" i="9" s="1"/>
  <c r="N45" i="9"/>
  <c r="O45" i="9" s="1"/>
  <c r="N44" i="9"/>
  <c r="O44" i="9" s="1"/>
  <c r="O43" i="9"/>
  <c r="N41" i="9"/>
  <c r="O41" i="9" s="1"/>
  <c r="N40" i="9"/>
  <c r="O40" i="9" s="1"/>
  <c r="O35" i="9"/>
  <c r="N34" i="9"/>
  <c r="O34" i="9" s="1"/>
  <c r="N33" i="9"/>
  <c r="O33" i="9" s="1"/>
  <c r="N29" i="9"/>
  <c r="O29" i="9" s="1"/>
  <c r="N28" i="9"/>
  <c r="O28" i="9" s="1"/>
  <c r="N15" i="9"/>
  <c r="O15" i="9" s="1"/>
  <c r="N12" i="9"/>
  <c r="O12" i="9" s="1"/>
  <c r="N11" i="9"/>
  <c r="O11" i="9" s="1"/>
  <c r="N8" i="9"/>
  <c r="O8"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jcorrea</author>
    <author>jsosa</author>
    <author>Mery Eyennid Valentierra Garcia</author>
  </authors>
  <commentList>
    <comment ref="A2" authorId="0" shapeId="0" xr:uid="{00000000-0006-0000-0200-000001000000}">
      <text>
        <r>
          <rPr>
            <sz val="9"/>
            <color indexed="81"/>
            <rFont val="Tahoma"/>
            <family val="2"/>
          </rPr>
          <t>Mencione el tipo de actividad que se presenta en las instalaciones</t>
        </r>
      </text>
    </comment>
    <comment ref="C2" authorId="1" shapeId="0" xr:uid="{00000000-0006-0000-0200-000002000000}">
      <text>
        <r>
          <rPr>
            <sz val="14"/>
            <color indexed="81"/>
            <rFont val="Tahoma"/>
            <family val="2"/>
          </rPr>
          <t xml:space="preserve">
Describa el tipo de impacto</t>
        </r>
      </text>
    </comment>
    <comment ref="D2" authorId="2" shapeId="0" xr:uid="{00000000-0006-0000-0200-000003000000}">
      <text>
        <r>
          <rPr>
            <sz val="18"/>
            <color indexed="81"/>
            <rFont val="Tahoma"/>
            <family val="2"/>
          </rPr>
          <t>Tipo de condición que se presenta el aspecto ambiental.</t>
        </r>
      </text>
    </comment>
  </commentList>
</comments>
</file>

<file path=xl/sharedStrings.xml><?xml version="1.0" encoding="utf-8"?>
<sst xmlns="http://schemas.openxmlformats.org/spreadsheetml/2006/main" count="1814" uniqueCount="355">
  <si>
    <t>ÍTEM</t>
  </si>
  <si>
    <t>DESCRIPCIÓN DE LA ACTIVIDAD</t>
  </si>
  <si>
    <t>ASPECTO AMBIENTAL</t>
  </si>
  <si>
    <t>IMPACTO AMBIENTAL</t>
  </si>
  <si>
    <t>ACCIONES PARA ABORDAR RIESGOS Y OPORTUNIDADES</t>
  </si>
  <si>
    <t>ACTIVIDAD</t>
  </si>
  <si>
    <t>ÁREAS</t>
  </si>
  <si>
    <t>TIPO DE ASPECTO</t>
  </si>
  <si>
    <t xml:space="preserve">ASPECTO  </t>
  </si>
  <si>
    <t>DESCRIPCIÓN ASPECTO AMBIENTAL</t>
  </si>
  <si>
    <t>Anormal</t>
  </si>
  <si>
    <t xml:space="preserve">TIPO DE IMPACTO </t>
  </si>
  <si>
    <t>POSITIVO</t>
  </si>
  <si>
    <t xml:space="preserve">TIPO DE IMPACTO 
(TP) </t>
  </si>
  <si>
    <t>FRECUENCIA (FR)</t>
  </si>
  <si>
    <t>AFECTACIÓN (A)</t>
  </si>
  <si>
    <t>LEGISLACION APLICABLE 
(LA)</t>
  </si>
  <si>
    <t>EXTENSIÓN
(EX)</t>
  </si>
  <si>
    <t xml:space="preserve">VALOR DE LA SIGNIFICANCIA (VS) </t>
  </si>
  <si>
    <t xml:space="preserve">CONTROLES OPERACIONALES </t>
  </si>
  <si>
    <t xml:space="preserve">ACCIONES DEL CONTROL </t>
  </si>
  <si>
    <t xml:space="preserve">Atención a los usuarios </t>
  </si>
  <si>
    <t xml:space="preserve">Operaciones de oficina </t>
  </si>
  <si>
    <t>Capacitaciones, cursos, charlas,  comités, audiencias, reuniones, juntas y actividades varias</t>
  </si>
  <si>
    <t>Impresión y fotocopiado</t>
  </si>
  <si>
    <t>Inventario / Almacenamiento de insumos y bienes</t>
  </si>
  <si>
    <t>Atenciones de consultas médicas y/o jornadas de salud y bienestar</t>
  </si>
  <si>
    <t>Servicio de cafetería, consumo de alimentos</t>
  </si>
  <si>
    <t>Aseo, limpieza y desinfección</t>
  </si>
  <si>
    <t>Servicio de baños</t>
  </si>
  <si>
    <t>Clasificación y almacenamiento y entrega de residuos</t>
  </si>
  <si>
    <t>Fumigación de las instalaciones de la SIC</t>
  </si>
  <si>
    <t>Mantenimiento de aires acondicionados</t>
  </si>
  <si>
    <t>Mantenimiento de Computadores e impresoras.</t>
  </si>
  <si>
    <t xml:space="preserve">Eliminación de Documentos  </t>
  </si>
  <si>
    <t>Instalación de aviso institucional</t>
  </si>
  <si>
    <t>Inclusión de criterios ambientales en la contratación de bienes y servicios</t>
  </si>
  <si>
    <t>Promoción de movilidad sostenible</t>
  </si>
  <si>
    <t>Consumo de agua</t>
  </si>
  <si>
    <t>Consumo de combustible</t>
  </si>
  <si>
    <t>Consumo de energía eléctrica</t>
  </si>
  <si>
    <t>Consumo de papel</t>
  </si>
  <si>
    <t xml:space="preserve">Generación de conciencia ambiental </t>
  </si>
  <si>
    <t>Generación de emisiones atmosféricas</t>
  </si>
  <si>
    <t>Generación de olores y/o vapores</t>
  </si>
  <si>
    <t>Generación de residuos aprovechables (Orgánicos, Papel, plástico, cartón etc.)</t>
  </si>
  <si>
    <t>Generación de residuos no aprovechables (Residuos  ordinarios)</t>
  </si>
  <si>
    <t>Generación de residuos Peligrosos</t>
  </si>
  <si>
    <t>(Tóner, biosanitarios, luminarias, etc.)</t>
  </si>
  <si>
    <t>Generación de residuos especiales (Pilas, cargadores, escombros, llantas, RAEEs)</t>
  </si>
  <si>
    <t>Generación de vertimientos</t>
  </si>
  <si>
    <t>Otros aspectos ambientales</t>
  </si>
  <si>
    <t>Publicidad visual exterior</t>
  </si>
  <si>
    <t>Agotamiento de los recursos naturales</t>
  </si>
  <si>
    <t>Contaminación y/o alteración de agua</t>
  </si>
  <si>
    <t>Contaminación del aire</t>
  </si>
  <si>
    <t>Contaminación y/o alteración del suelo</t>
  </si>
  <si>
    <t>Alteración del paisaje</t>
  </si>
  <si>
    <t>Sobrepresión del relleno sanitario</t>
  </si>
  <si>
    <t>Aumento en la conciencia ambiental</t>
  </si>
  <si>
    <t>Reducción de afectación al medio ambiente</t>
  </si>
  <si>
    <t>Afectación ambiental</t>
  </si>
  <si>
    <t>Contaminación visual</t>
  </si>
  <si>
    <t>Normal</t>
  </si>
  <si>
    <t xml:space="preserve">Emergencia </t>
  </si>
  <si>
    <t xml:space="preserve"> TIPO  DE OPERACIÓN</t>
  </si>
  <si>
    <t>Operación de las</t>
  </si>
  <si>
    <t>Operaciones de vehículos (parque automotor y  rutas para el desplazamiento de los funcionarios)</t>
  </si>
  <si>
    <t xml:space="preserve">NEGATIVO </t>
  </si>
  <si>
    <t>NO SE PRESENTA</t>
  </si>
  <si>
    <t>ANUAL</t>
  </si>
  <si>
    <t>MENSUAL</t>
  </si>
  <si>
    <t xml:space="preserve">DIARIA </t>
  </si>
  <si>
    <t xml:space="preserve">FUERA DE LAS INSTALACIONES </t>
  </si>
  <si>
    <t>BAJA</t>
  </si>
  <si>
    <t>MODERADA</t>
  </si>
  <si>
    <t>ALTA</t>
  </si>
  <si>
    <t xml:space="preserve">NO APLICA </t>
  </si>
  <si>
    <t xml:space="preserve">APLICA Y SE CUMPLE </t>
  </si>
  <si>
    <t xml:space="preserve">APLICA Y NO SE CUMPLE </t>
  </si>
  <si>
    <t>TIPO 
OPERACIÓN</t>
  </si>
  <si>
    <t xml:space="preserve">REDUCIDA </t>
  </si>
  <si>
    <t xml:space="preserve">AMPLIA </t>
  </si>
  <si>
    <t xml:space="preserve">CLASIFICACIÓN DEL ASPECTO </t>
  </si>
  <si>
    <t>Mantenimiento locativo (Adecuación de áreas, reformas de instalaciones)</t>
  </si>
  <si>
    <t>SEMESTRAL</t>
  </si>
  <si>
    <t xml:space="preserve">CONTROL </t>
  </si>
  <si>
    <t>DESCRIPCIÓN</t>
  </si>
  <si>
    <t xml:space="preserve">OBJETIVO: </t>
  </si>
  <si>
    <t>ALCANCE:</t>
  </si>
  <si>
    <t>DETERMINACIÓN DE LOS ASPECTOS E IMPACTOS AMBIENTALES PARA EL ACV.</t>
  </si>
  <si>
    <t xml:space="preserve">Realizar el análisis desde la perspectiva del ciclo de vida de los aspectos ambientales más significativos que tiene la Entidad  identificados en la matriz de aspectos e impactos ambientales. </t>
  </si>
  <si>
    <t>CICLO DE VIDA</t>
  </si>
  <si>
    <t>CÓDIGO DEL FORMATO</t>
  </si>
  <si>
    <t xml:space="preserve"> SC03-F01</t>
  </si>
  <si>
    <t>VERSIÓN DEL FORMATO</t>
  </si>
  <si>
    <t>FECHA DE ACTUALIZACIÓN Y EVALUACIÓN</t>
  </si>
  <si>
    <t xml:space="preserve">TOTAL DE ASPECTOS E IMPACTOS AMBIENTALES </t>
  </si>
  <si>
    <t xml:space="preserve">TOTAL DE ASPECTOS AMBIENTALES SIGNIFICATIVOS. </t>
  </si>
  <si>
    <t>ANÁLISIS DE CICLO DE VIDA</t>
  </si>
  <si>
    <t>Atención a los usuarios</t>
  </si>
  <si>
    <t>Entrada</t>
  </si>
  <si>
    <t>Salida</t>
  </si>
  <si>
    <t xml:space="preserve">Consumo de energía eléctrica </t>
  </si>
  <si>
    <t>Capacitaciones, cursos, charlas, comités, audiencias, reuniones, juntas y actividades varias</t>
  </si>
  <si>
    <t>Operaciones de los ascensores</t>
  </si>
  <si>
    <t>Mantenimiento de computadores e impresoras</t>
  </si>
  <si>
    <t>Extensión</t>
  </si>
  <si>
    <t xml:space="preserve">Afectación </t>
  </si>
  <si>
    <t>Frecuencia</t>
  </si>
  <si>
    <t>Tipo de impacto</t>
  </si>
  <si>
    <t>Legislación aplicable</t>
  </si>
  <si>
    <t>Generación de Residuos no aprovechables</t>
  </si>
  <si>
    <t>Generación de Residuos aprovechables</t>
  </si>
  <si>
    <t xml:space="preserve">Generación de residuos susceptibles a ser aprovechables tales como: papel, cartón, plástico, vidrio, chatarra, etc. </t>
  </si>
  <si>
    <t xml:space="preserve">Generación de residuos peligrosos o especiales </t>
  </si>
  <si>
    <t xml:space="preserve">Agotamiento de los recursos naturales forestales </t>
  </si>
  <si>
    <t>Contaminación del suelo</t>
  </si>
  <si>
    <t xml:space="preserve">Prevención de la contaminación </t>
  </si>
  <si>
    <t xml:space="preserve">Reducción en la afectación ambiental </t>
  </si>
  <si>
    <t>Consumo de energía generado por el encendido de luces y uso de aparatos eléctricos y electrónicos para necesarios para realizar las labores de los funcionarios, contratistas</t>
  </si>
  <si>
    <t xml:space="preserve">Consumo de energía generado por el encendido de luces y uso de aparatos eléctricos y electrónicos para necesarios para realizar capacitaciones, reuniones, etc. </t>
  </si>
  <si>
    <t>Consumo de energía generado de las actividades de atención a los usuarios, como encendido de luces y uso de computadores e impresoras.</t>
  </si>
  <si>
    <t>Consumo de energía generado de las actividades de atenciones médicas a los usuarios.</t>
  </si>
  <si>
    <t xml:space="preserve">Consumo de energía generado por el encendido de luces y uso de impresoras, escáneres necesarios para realizar impresiones y fotocopiados en las labores de la Entidad. </t>
  </si>
  <si>
    <t>Consumo de energía generado en las diferentes áreas donde se requiere iluminación y uso de maquinas para las actividades de aseo,  limpieza y desinfección.</t>
  </si>
  <si>
    <t>Consumo de energía generado en las diferentes áreas donde se requiere el uso de los baños internos y externos de control de la Entidad.</t>
  </si>
  <si>
    <t xml:space="preserve">Consumo de energía generado en las diferentes áreas donde se requiere realizar el proceso de fumigaciones. </t>
  </si>
  <si>
    <t xml:space="preserve">Consumo de energía generado por el funcionamiento de los ascensores de las diferentes sedes de la Entidad. </t>
  </si>
  <si>
    <t>Consumo de energía generado por las actividades de mantenimiento locativo</t>
  </si>
  <si>
    <t xml:space="preserve">Área que se disponga para la actividad </t>
  </si>
  <si>
    <t>Consumo de energía generado por las actividades necesarias para el mantenimiento de equipos de computo e impresoras</t>
  </si>
  <si>
    <t>Generación de residuos no aprovechables generados en las operaciones de oficina por funcionarios y contratistas</t>
  </si>
  <si>
    <t>Generación de residuos no aprovechables generados en actividades  por funcionarios y contratistas</t>
  </si>
  <si>
    <t>Generación de residuos ordinarios y orgánicos generados en el servicio de cafetería</t>
  </si>
  <si>
    <t>Generación de residuos ordinarios y orgánicos generados en el servicio de aseo y desinfección de las áreas.</t>
  </si>
  <si>
    <t xml:space="preserve">Salida </t>
  </si>
  <si>
    <t>Generación de papel higiénico, toallas higiénicas, toallas de papel, entre otros.</t>
  </si>
  <si>
    <t>Generación de residuos ordinarios por la atención de consultas medicas</t>
  </si>
  <si>
    <t>Generación de residuos no aprovechables generados que no tenga ningún aprovechamiento</t>
  </si>
  <si>
    <t>Eliminación de Documentos y material divulgativo</t>
  </si>
  <si>
    <t xml:space="preserve">Generación de residuos susceptibles a ser aprovechables tales como: papel, cartón, plástico, etc. </t>
  </si>
  <si>
    <t xml:space="preserve">Almacenamiento, clasificación  y entrega de los residuos aprovechables  </t>
  </si>
  <si>
    <t xml:space="preserve">Consumo de papel generado por impresiones y fotocopiado de documentos. </t>
  </si>
  <si>
    <t>Consumo de papel generado por impresiones y fotocopiado de documentos.</t>
  </si>
  <si>
    <t>Consumo de papel generado por impresiones de remisiones de ordenes médicas  y documentos</t>
  </si>
  <si>
    <t>Consumo de productos químicos para limpieza y desinfección ( envases vacíos)</t>
  </si>
  <si>
    <t>Consumo de productos químicos para la fumigación (envases vacíos)</t>
  </si>
  <si>
    <t>Generación de aceites usados, filtros usados, residuos contaminados,  baterías usadas, llantas usadas</t>
  </si>
  <si>
    <t>Talleres y/o concesionarios -contratistas de mantenimiento</t>
  </si>
  <si>
    <t>Parqueaderos</t>
  </si>
  <si>
    <t>Exteriores</t>
  </si>
  <si>
    <t>Derrames de aceites, líquidos de frenos y demás sustancias químicas de los vehículos
(trapos contaminados)</t>
  </si>
  <si>
    <t xml:space="preserve">Generación de aceites y trapos contaminados. </t>
  </si>
  <si>
    <t>Preservación de Recursos Naturales</t>
  </si>
  <si>
    <t>Contratación de bienes y servicios</t>
  </si>
  <si>
    <t>Garantizar que los equipos a
utilizar sean los que poseen alta eficiencia y mayor rendimiento en relación con su consumo
energético</t>
  </si>
  <si>
    <t>Derrame de tóner</t>
  </si>
  <si>
    <t xml:space="preserve">Generación de residuos peligrosos por almacenamiento de productos químicos. </t>
  </si>
  <si>
    <t xml:space="preserve">Ruptura de la red hidráulica </t>
  </si>
  <si>
    <t>Derrames de sustancias químicas almacenadas para pruebas</t>
  </si>
  <si>
    <t>Generación de residuos susceptibles a ser aprovechables como el papel.</t>
  </si>
  <si>
    <t xml:space="preserve">Generación de residuos aprovechables generados en las bajas definitivas de los bienes  de la Entidad y papel generado por impresiones y/o documentos. </t>
  </si>
  <si>
    <t>Contaminación del agua</t>
  </si>
  <si>
    <t>Consumo de agua por el  funcionamiento  los sanitarios, orinal y lavamanos</t>
  </si>
  <si>
    <t xml:space="preserve">Vertimientos domésticos generados por las descargas  de agua en lavamanos </t>
  </si>
  <si>
    <t xml:space="preserve">Vertimientos domésticos derivados de las actividades de limpieza, aseo y desinfección </t>
  </si>
  <si>
    <t xml:space="preserve">Vertimientos domésticos generados por las descargas  de los sanitarios, orinales, lavamanos  </t>
  </si>
  <si>
    <t>Ruptura de bolsa o embalaje de los de residuos</t>
  </si>
  <si>
    <t>Emisión de gases contaminantes por el uso de productos químicos para las actividades de fumigación</t>
  </si>
  <si>
    <t>Disminución del recurso natural no renovable</t>
  </si>
  <si>
    <t xml:space="preserve"> Consumo de combustible </t>
  </si>
  <si>
    <t>Lavado de vehículos</t>
  </si>
  <si>
    <t xml:space="preserve">Posibles derrames de aceites  en el mantenimiento </t>
  </si>
  <si>
    <t>Fuga del gas refrigerante</t>
  </si>
  <si>
    <t>Atenciones de consultas médicas, sala amiga  y/o jornadas de salud y bienestar</t>
  </si>
  <si>
    <t xml:space="preserve">Consumo de agua por el  funcionamiento de lavaplatos y preparación de bebidas calientes. </t>
  </si>
  <si>
    <t>Funcionamiento de vehículos oficiales.</t>
  </si>
  <si>
    <t>Operaciones de vehículos (parque automotor y servicios de transportes  desplazamiento de los funcionarios y vehículos oficiales)</t>
  </si>
  <si>
    <t>Garantizar que las sustancias
químicas utilizadas en ejecución
contractual dan cumplimiento a lo estipulado en la legislación vigente y aplicable.</t>
  </si>
  <si>
    <t xml:space="preserve">Consumo de combustible </t>
  </si>
  <si>
    <t>Ruptura de la red hidráulica del lavamanos del consultorio médico</t>
  </si>
  <si>
    <t>Consumo de agua por el  uso del  lavamanos ubicado en el consultorio médico</t>
  </si>
  <si>
    <t>Ruptura de la red hidráulica (lavaplatos)</t>
  </si>
  <si>
    <t>Exterior</t>
  </si>
  <si>
    <t xml:space="preserve">Consumo de combustible, lubricantes, aceites  por el desplazamiento de vehículos para movimientos de expedientes y archivos a otras sedes. </t>
  </si>
  <si>
    <t>Generación de residuos susceptibles a ser aprovechables tales como: papel, cartón, plástico, vidrio, chatarra, etc., generados por los funcionarios y contratistas.</t>
  </si>
  <si>
    <t>Derrame de producto químico</t>
  </si>
  <si>
    <t xml:space="preserve">Generación de residuos susceptibles a ser aprovechables tales como: papel, cartón, plástico, vidrio, chatarra, etc. en las diferentes áreas y puntos ecológicos instalados en las diferentes sedes. </t>
  </si>
  <si>
    <t xml:space="preserve">Consumo de papel generado por impresiones y fotocopiado de  formatos necesarios para el registro de información de la actividad. </t>
  </si>
  <si>
    <t>Mantenimiento de la planta eléctrica</t>
  </si>
  <si>
    <t xml:space="preserve">Correcta gestión de los residuos sólidos, peligrosos y/o especiales que se gestionen a través de terceros. </t>
  </si>
  <si>
    <t>Consumo de combustible, lubricantes, aceites  en vehículos o motos.</t>
  </si>
  <si>
    <t>Generación de residuos no aprovechables generados en actividades de atención a usuarios por funcionarios, contratistas y usuarios</t>
  </si>
  <si>
    <t>Derrame de producto químicos</t>
  </si>
  <si>
    <t xml:space="preserve">Uso del gas refrigerante para mantenimiento de aparatos de climatización </t>
  </si>
  <si>
    <t>Generación de residuos  aprovechables generados por las actividades de eliminación de documentos y material divulgativo.</t>
  </si>
  <si>
    <t>Consumo de energía generado de los equipos y/o luminarias  requeridas para llevar a cabo las operaciones de oficina.</t>
  </si>
  <si>
    <t>Generación de residuos no aprovechables generados por la realización de la actividad.</t>
  </si>
  <si>
    <t>Consumo de papel generado por impresiones y fotocopiado de documentos requeridos para realizar la actividad.</t>
  </si>
  <si>
    <t xml:space="preserve"> Este análisis es enfocado a todos los procesos y servicios que presta la Entidad.</t>
  </si>
  <si>
    <t xml:space="preserve">Consumo de combustible por el uso de vehículos para el retiro de los residuos sólidos de la Entidad. </t>
  </si>
  <si>
    <t>ASPECTOS AMBIENTALES:</t>
  </si>
  <si>
    <t>La Superintendencia de Industria y Comercio implementa el procedimiento SC03-P01, para la identificación de Aspectos e Impactos Ambientales derivados de las actividades de la Entidad desde la perspectiva del ciclo de vida de un producto o servicio y así poder establecer cuáles son significativos y cuáles de estos pueden convertirse en riesgos u oportunidades para la Entidad.</t>
  </si>
  <si>
    <t xml:space="preserve">Área de limpieza y desinfección documental </t>
  </si>
  <si>
    <t>Consumo de energía generado por la luminarias encendidas para realizar la actividad</t>
  </si>
  <si>
    <t xml:space="preserve">Área de biodeterioro de documentos </t>
  </si>
  <si>
    <t>Generación de residuos peligrosos por elementos contaminados  (contaminación biológicos)</t>
  </si>
  <si>
    <t>Archivo de gestión y Central</t>
  </si>
  <si>
    <t>Consumo de energía generado por la luminarias encendidas para realizar la actividad cuando se requiera</t>
  </si>
  <si>
    <t>Se relaciona con el agua generada por los humidificadores que es utilizada para actividades de aseo de baños y limpieza de las bodegas.</t>
  </si>
  <si>
    <t>Ruptura de luminarias (mercurio, focos y halógenos)</t>
  </si>
  <si>
    <t>Generación de residuos biosanitarios por la actividad de consultas medicas.</t>
  </si>
  <si>
    <t>Cuarto de almacenamientos y conservación de pruebas. 
(Medios perecederos, magnéticos, discos óptimos y microfilm)</t>
  </si>
  <si>
    <t>TOTAL</t>
  </si>
  <si>
    <t>ACTIVIDADES IDENTIFICADAS</t>
  </si>
  <si>
    <t>Consumo de papel generado por registros de asistencia y/o impresiones y fotocopiado de documentos.</t>
  </si>
  <si>
    <t xml:space="preserve">Producción del papel que se compra para todas los actividades y/o procesos de la Entidad </t>
  </si>
  <si>
    <t>Se relaciona con el desarrollo de acciones tendientes a la promoción de la movilidad sostenible</t>
  </si>
  <si>
    <t xml:space="preserve">Generación de emisiones por lubricantes, aceites en vehículos  para transportar los residuos sólidos. </t>
  </si>
  <si>
    <t>Desarrollo de buenas practicas ambientales  en el proceso de contratación publica</t>
  </si>
  <si>
    <t>Implementación de criterios ambientales en la contratación de bienes y servicios</t>
  </si>
  <si>
    <t>Por el funcionamiento de la planta eléctrica de la sede Principal</t>
  </si>
  <si>
    <t>Consumo de tóner</t>
  </si>
  <si>
    <t>Consumo de tóner por impresiones y fotocopiado para atender a los usuarios</t>
  </si>
  <si>
    <t>Reducción del consumo de recursos naturales</t>
  </si>
  <si>
    <t>Generación de RAEEs y tóner.</t>
  </si>
  <si>
    <t>Generación de RAEEs, tóner, pilas, baterías por finalización de la vida útil.</t>
  </si>
  <si>
    <t xml:space="preserve">Generación de RAEEs </t>
  </si>
  <si>
    <t>Operación de Plantas Eléctricas</t>
  </si>
  <si>
    <t>Generación de RAEEs,  luminarias fundidas, envases de productos químicos, trapos contaminados, entre otros.</t>
  </si>
  <si>
    <t>Generación de RAEEs,  luminarias fundidas, envases de productos químicos, trapos contaminados con productos químicos, tóxicos o peligrosos,  entre otros.</t>
  </si>
  <si>
    <t>Generación de residuos no aprovechables generados por la utilización de elementos de protección personal (guantes, cofias,  tapabocas. Etc.) para realizar la actividad</t>
  </si>
  <si>
    <t xml:space="preserve">FECHA DE ACTUALIZACIÓN </t>
  </si>
  <si>
    <t xml:space="preserve">
OPORTUNIDADES: Se presentan las estrategias o acciones que ayudaran en mejorar el desempeño ambiental de la Entidad.
✓ Aplicación de buenas prácticas ambientales, con el propósito de transformar el enfoque de la acción climática, permitiendo generar estrategias para reducir las emisiones de gases de efecto invernadero,  planificando acciones para mitigar impactos. 
✓Fortalecer y/o reforzar los conocimientos y cultura ambiental a toda la Entidad (servidores, contratistas y jefes de oficina), con el fin de disminuir los impactos ambientales generados por las actividades laborales que se realizan en la Entidad, e involucrarlos más para fortalecer sus áreas en el manejo de temas ambientales.
✓En el caso de que la Entidad decida cambiar la sede principal a otra sede, incluir criterios ambientales que permitan la adaptación frente al cumplimiento normativo ambiental.
✓ Incentivar a los funcionarios y contratistas a usar medios alternativos de transporte amigables con el medio ambiente o mejorar el uso de la movilidad usando servicios de rutas de la Entidad o compartiendo vehículos para ir a la oficina, con el fin de disminuir los impactos ambientales que generan los vehículos de transporte.
✓Realizar campañas de divulgación sobre los programas y planes ambientales. 
✓Gestionar mediante una asociación de reciclaje,  el manejo y disposición de los residuos sólidos de la Entidad, teniendo en cuenta la normatividad vigente en cuando a los residuos aprovechables, con el fin de mejorar el control operativo del manejo de estos. 
✓ Gestionar y evaluar la implementación del SGA en las sedes diferentes a la principal , teniendo en cuenta los hallazgos y recomendaciones registrados en las auditorías internas. 
✓ Realizar el cálculo de guella de carbono. 
RIESGOS: Incumplimientos de compromisos (operativos, técnicos, presupuestales, otros) al no ejecutarse las actividades de acuerdo a los programas y planes establecidos. 
Acción para abordar: 
✓Presentar los cronogramas de actividades de gestión del SGA en el plan de acción de cada vigencia. 
✓ Incumplimientos normativos. </t>
  </si>
  <si>
    <t>Primer piso 
(Local)</t>
  </si>
  <si>
    <t>NA</t>
  </si>
  <si>
    <t xml:space="preserve">Bodega 10-11
Bodega 44
Bodega 48 </t>
  </si>
  <si>
    <t xml:space="preserve">Pisos 
6, 7, 8, 9, 10,11,12,13,
14,16 y 17 </t>
  </si>
  <si>
    <t>Bodega 10-11
Bodega 44
Bodega 54</t>
  </si>
  <si>
    <t>Bodega 10-11</t>
  </si>
  <si>
    <t>Piso 2</t>
  </si>
  <si>
    <t xml:space="preserve">Piso 2 </t>
  </si>
  <si>
    <t>Piso 8</t>
  </si>
  <si>
    <t>Piso 6, 9, 10, 11, 12, 13, 14, 16 y 17</t>
  </si>
  <si>
    <t xml:space="preserve">Todos los pisos de las Entidad </t>
  </si>
  <si>
    <t>Bodega 10-11
Bodegas 44
Bodega 48</t>
  </si>
  <si>
    <t xml:space="preserve">Todos los pisos de la Entidad </t>
  </si>
  <si>
    <t>Bodega 10-11
Bodegas 44
Bodega 48
(Acopios Temporales)</t>
  </si>
  <si>
    <t>Ascensores del edificio</t>
  </si>
  <si>
    <t>Planta Eléctrica del edificio</t>
  </si>
  <si>
    <t>Bodega 44
Bodega 48</t>
  </si>
  <si>
    <t>Parqueadero y Exterior</t>
  </si>
  <si>
    <t>CONTROL DE CAMBIOS</t>
  </si>
  <si>
    <r>
      <rPr>
        <b/>
        <sz val="11"/>
        <color theme="1"/>
        <rFont val="Arial Narrow"/>
        <family val="2"/>
      </rPr>
      <t xml:space="preserve">FECHA DE ACTUALIZACIÓN </t>
    </r>
    <r>
      <rPr>
        <sz val="11"/>
        <color theme="1"/>
        <rFont val="Arial Narrow"/>
        <family val="2"/>
      </rPr>
      <t xml:space="preserve">
(Año-mes-día)</t>
    </r>
  </si>
  <si>
    <r>
      <rPr>
        <b/>
        <sz val="11"/>
        <color theme="1"/>
        <rFont val="Arial Narrow"/>
        <family val="2"/>
      </rPr>
      <t>DESCRIPCIÓN DEL CAMBIO</t>
    </r>
    <r>
      <rPr>
        <sz val="11"/>
        <color theme="1"/>
        <rFont val="Arial Narrow"/>
        <family val="2"/>
      </rPr>
      <t xml:space="preserve">
(Mencione los cambios realizados)</t>
    </r>
  </si>
  <si>
    <r>
      <rPr>
        <b/>
        <sz val="11"/>
        <color theme="1"/>
        <rFont val="Arial Narrow"/>
        <family val="2"/>
      </rPr>
      <t xml:space="preserve">PERSONA QUE REALIZÓ EL CAMBIO 
</t>
    </r>
    <r>
      <rPr>
        <sz val="11"/>
        <color theme="1"/>
        <rFont val="Arial Narrow"/>
        <family val="2"/>
      </rPr>
      <t>(Nombre y apellido- cargo)</t>
    </r>
  </si>
  <si>
    <t>Ivonne Mariana Torres Prada
Profesional Responsable del SGA</t>
  </si>
  <si>
    <t>Con el fin de garantizar la implementación, se describen las etapas típicas del ciclo de vida de los productos (o servicios) en donde se describen el diseño y operación, producto generado, tratamiento al finalizar la vida y la disposición final, entre otros. Las etapas del ciclo de vida que sean aplicables variarán dependiendo de la actividad, producto o servicio. Para la elaboración del análisis de ciclo de vida de los productos y servicios, se tienen en cuenta los Aspectos Ambientales Significativos, sin embargo, por el cambio a la nueva sede no se tiene un periodo de tiempo comparables para su debida identificación.</t>
  </si>
  <si>
    <t xml:space="preserve">ETAPA 3: CONTROLES OPERACIONALES </t>
  </si>
  <si>
    <t>Sede: Principal - 
Dirección: Calle 24 # 7-43 Edificio 7-24</t>
  </si>
  <si>
    <t>Sede: Bodegas 
Dirección:  Transversal 93 # 51 - 98 bodegas 10-11, 44 y 48 </t>
  </si>
  <si>
    <t>Para el diligenciamiento de este formato, se deberá aplicar lo establecido en el Procedimiento para la Identificación, Evaluación y Control de Aspectos e Impactos Ambientales SC03-P01.</t>
  </si>
  <si>
    <t>Superintendencia de Industria y Comercio
Sede Principal
Bogotá D.C.
Teléfonos: 601-5870000</t>
  </si>
  <si>
    <t xml:space="preserve">Sergio Hernán Corredor Jiménez
Contratista de apoyo al SGA
Mery Valentierra 
Profesional Universitario </t>
  </si>
  <si>
    <t xml:space="preserve">ETAPA 1 IDENTIFICACIÓN DE ASPECTOS E IMPACTOS AMBIENTALES </t>
  </si>
  <si>
    <t>ETAPA 2: EVALUACIÓN DE LOS ASPECTOS E IMPACTOS AMBIENTALES</t>
  </si>
  <si>
    <t>ETAPA 4: DETERMINAR ACCIONES PARA  ABORDAR RIESGOS Y OPORTUNIDADES</t>
  </si>
  <si>
    <t>Se actualiza y evalúa la matriz teniendo en cuenta el cambio de Sede Principal,
Se elimina el aspecto ambiental Generación de residuos peligrosos o especiales en lo referente a "Ruptura de luminarias (mercurio, focos y halógenos)" y "Ruptura de luminarias áreas comunes que no están a cargo de la Entidad (mercurio, focos y halógenos)" de la sede principal. 
Se elimina la actividad de mantenimiento locativo
En la evaluación de los aspectos e impactos ambientales, se califica con nivel 1 la variable EXTENSIÓN (EX) en todos los ítems, debido a que no es posible conocer el alcance de los impactos en la nueva Sede Principal hasta tanto no se cuente con periodos de tiempo comparables para su debida identificación.</t>
  </si>
  <si>
    <t>Parqueadero / Exteriores</t>
  </si>
  <si>
    <t>Piso 11</t>
  </si>
  <si>
    <t>Operación de aparatos de climatización (Neveras, aires acondicionados)</t>
  </si>
  <si>
    <t xml:space="preserve">Piso 6 y 17 </t>
  </si>
  <si>
    <t xml:space="preserve">Contaminación del aire Emisiones </t>
  </si>
  <si>
    <t xml:space="preserve">Contaminación del aire </t>
  </si>
  <si>
    <t xml:space="preserve"> - Implementar las acciones del Programa de Gestión para el Uso Eficiente y Racional del Agua SC03-F15
 - Informes de gestión ambiental mensual.</t>
  </si>
  <si>
    <t xml:space="preserve">
-Implementar las acciones del Programa de Compras Públicas sostenibles - SC03-F20.
- Verificación de la ficha técnica de criterios ambientales y/o sostenibilidad</t>
  </si>
  <si>
    <t xml:space="preserve"> - Implementar las acciones del Programa de gestión de emisiones atmosféricas y adaptación al cambio climático - SC03-F40
- Implementar las acciones del Programa de Compras Públicas Sostenibles SC03-F20: 
- Verificación de la ficha técnica de criterios ambientales y/o sostenibilidad</t>
  </si>
  <si>
    <t xml:space="preserve"> - Implementar las acciones del Programa de gestión de emisiones atmosféricas y adaptación al cambio climático - SC03-F40
- Implementar las acciones del Programa de Compras Públicas Sostenibles </t>
  </si>
  <si>
    <t xml:space="preserve"> - Implementar las acciones del Programa para el uso Eficiente y Racional para la Energía SC3-F14</t>
  </si>
  <si>
    <t xml:space="preserve"> - Implementar las acciones del Programa para el uso Eficiente y Racional para la Energía SC3-F14
- Implementar las acciones del Programa de Compras Públicas Sostenibles SC03-F20
- Verificación de la ficha técnica de criterios ambientales y/o sostenibilidad</t>
  </si>
  <si>
    <t xml:space="preserve"> - Implementar las acciones del Programa de Gestión para el Manejo y Disposición de Residuos Sólidos SC03-F13
- Implementar las acciones del Programa de gestión de emisiones atmosféricas y adaptación al cambio climático - SC03-F40
- Circular interna No. 15 Eficiencia Administrativa y Lineamientos de la Política de Cero Papel</t>
  </si>
  <si>
    <t xml:space="preserve"> - Implementar las acciones del Programa de Gestión para el Manejo y Disposición de Residuos Sólidos SC03-F13
- Implementar las acciones del Programa de Compras Públicas Sostenibles SC03-F20
- Implementar las acciones del Programa de gestión de emisiones atmosféricas y adaptación al cambio climático - SC03-F40</t>
  </si>
  <si>
    <t>Circular No. 2 de 2018  Incentivo por el uso de la bicicleta para los funcionarios</t>
  </si>
  <si>
    <t xml:space="preserve"> - Implementar las acciones del Programa de gestión de emisiones atmosféricas y adaptación al cambio climático - SC3-F40</t>
  </si>
  <si>
    <t xml:space="preserve"> - Implementar las acciones del Programa de gestión de emisiones atmosféricas y adaptación al cambio climático - SC3-F40
- Implementar las acciones del Programa de Compras Públicas Sostenibles SC03-F20 : Verificación de la ficha técnica de criterios ambientales y/o sostenibilidad</t>
  </si>
  <si>
    <t xml:space="preserve"> - Implementar las acciones del Programa de gestión de emisiones atmosféricas y adaptación al cambio climático - SC3-F40
- Implementar las acciones del Programa de Compras Públicas Sostenibles SC03-F20: Verificación de la ficha técnica de criterios ambientales y/o sostenibilidad</t>
  </si>
  <si>
    <t xml:space="preserve">Generación de emisiones atmosféricas, olores  y/o vapores </t>
  </si>
  <si>
    <t xml:space="preserve"> - Implementar las acciones del Programa de Gestión para el Manejo y Disposición de Residuos Sólidos SC03-F13</t>
  </si>
  <si>
    <t xml:space="preserve"> - Implementar las acciones del Programa de Gestión para el Manejo y Disposición de Residuos Sólidos SC03-F13: </t>
  </si>
  <si>
    <t xml:space="preserve"> - Implementar las acciones del Plan de Gestión Integral de Residuos Peligrosos SC03-F16</t>
  </si>
  <si>
    <t xml:space="preserve"> - Implementar las acciones del Plan de Gestión Integral de Residuos Peligrosos SC03-F16
- Implementar las acciones del Programa de Compras Públicas Sostenibles SC03-F20: Verificación de la ficha técnica de criterios ambientales y/o sostenibilidad</t>
  </si>
  <si>
    <t xml:space="preserve"> - Implementar las acciones del Programa de Compras Públicas Sostenibles SC03-F20</t>
  </si>
  <si>
    <t xml:space="preserve"> - Implementar las acciones del Programa de gestión para el uso Eficiente y Racional del Agua SC3-F15</t>
  </si>
  <si>
    <t xml:space="preserve"> - Implementar las acciones del Programa de Gestión para el Manejo y Disposición de Residuos Sólidos SC03-F13.
- Informes de gestión ambiental.
- Inspecciones ambientales. 
- Indicadores.</t>
  </si>
  <si>
    <t xml:space="preserve"> - Implementar las acciones del Programa de Gestión para el Manejo y Disposición de Residuos Sólidos SC03-F13
- Implementar las acciones del Programa de gestión de emisiones atmosféricas y adaptación al cambio climático - SC03-F40
- Circular interna de Eficiencia Administrativa y Lineamientos de la Política de Cero Papel.
- Informe de gestión ambiental
- Seguimiento al consumo de papel por medio del informe de austeridad del gasto. </t>
  </si>
  <si>
    <t xml:space="preserve"> - Implementar las acciones del Programa para el uso Eficiente y Racional para la Energía SC3-F14
- Circular	13 de 2025 Medidas de Austeridad del Gasto
- Informes de gestión ambiental.
- Inspecciones ambientales. 
- Indicadores.</t>
  </si>
  <si>
    <t xml:space="preserve"> - Implementar las acciones del Programa para el uso Eficiente y Racional para la Agua SC3-F15
- Informes de gestión ambiental.
- Inspecciones ambientales. 
- Indicadores.</t>
  </si>
  <si>
    <t>Sala de pruebas delegaturas</t>
  </si>
  <si>
    <t xml:space="preserve">Consumo de agua </t>
  </si>
  <si>
    <t xml:space="preserve">Consumo de agua por el uso de los aspersores en caso de emergencia </t>
  </si>
  <si>
    <t>Pisos 
6, 7, 8, 9, 10,11,12,13,
14,16 y 18</t>
  </si>
  <si>
    <t xml:space="preserve">Consumo de energía generado por el uso de impresoras, escáneres necesarios para realizar impresiones y fotocopiados en las labores de la Entidad. </t>
  </si>
  <si>
    <t xml:space="preserve">Consumo de energía generado por el  uso de impresoras, escáneres necesarios para realizar impresiones y fotocopiados en las labores de la Entidad. </t>
  </si>
  <si>
    <t xml:space="preserve"> - Implementar las acciones del Plan de Gestión Integral de Residuos Peligrosos SC03-F16
- Implementar las acciones del Plan de preparación y respuesta ante una emergencia y/o contingencia ambiental SC03-F17</t>
  </si>
  <si>
    <t xml:space="preserve"> - Implementar las acciones del Programa de Gestión para el Uso Eficiente y Racional del Agua SC03-F15
- Implementar las acciones del Plan de preparación y respuesta ante una emergencia y/o contingencia ambiental SC03-F17</t>
  </si>
  <si>
    <t xml:space="preserve"> - Implementar las acciones del Plan de Gestión Integral de Residuos Peligrosos SC03-F16
- Implementar las acciones del Plan de preparación y respuesta ante una emergencia y/o contingencia ambiental SC03-F17
- Implementar las acciones del Programa de Compras Públicas Sostenibles SC03-F20: Verificación de la ficha técnica de criterios ambientales y/o sostenibilidad</t>
  </si>
  <si>
    <t xml:space="preserve">  - Implementar las acciones del Plan de preparación y respuesta ante una emergencia y/o contingencia ambiental SC03-F17
- Implementar las acciones del Programa de gestión de emisiones atmosféricas y adaptación al cambio climático - SC3-F40
- Implementar las acciones del Programa de Compras Públicas Sostenibles SC03-F20: Verificación de la ficha técnica de criterios ambientales y/o sostenibilidad</t>
  </si>
  <si>
    <t xml:space="preserve"> - Implementar las acciones del Programa de Gestión para el Manejo y Disposición de Residuos Sólidos SC03-F13
- Implementar las acciones del Programa de Compras Públicas Sostenibles SC03-F20: Verificación de la ficha técnica de criterios ambientales y/o sostenibilidad
- Implementar las acciones del Programa de gestión de emisiones atmosféricas y adaptación al cambio climático - SC03-F40
- Circular interna de Eficiencia Administrativa y Lineamientos de la Política de Cero Papel.
- Informe de gestión ambiental
- Seguimiento al consumo de papel por medio del informe de austeridad del gasto. </t>
  </si>
  <si>
    <t xml:space="preserve">Contaminación del aire  </t>
  </si>
  <si>
    <t xml:space="preserve"> - Implementar las acciones del Programa de Gestión para el Uso Eficiente y Racional del Agua SC03-F15</t>
  </si>
  <si>
    <t xml:space="preserve"> - Implementar las acciones del Programa para el uso Eficiente y Racional para la Energía SC3-F14
- Implementar las acciones del Programa de gestión de emisiones atmosféricas y adaptación al cambio climático - SC03-F40</t>
  </si>
  <si>
    <t xml:space="preserve">Donde se genere </t>
  </si>
  <si>
    <t>Consumo de energía generado por transporte utilizado por los funcionarios y contratistas</t>
  </si>
  <si>
    <t>Consumo de combustible para el transporte utilizado por los funcionarios y contratistas</t>
  </si>
  <si>
    <t>Operaciones de vehículos para el movimiento de expedientes</t>
  </si>
  <si>
    <t xml:space="preserve">  - Implementar las acciones del Programa de Gestión para el Manejo y Disposición de Residuos Sólidos SC03-F13
- Implementar las acciones del Programa de Compras Públicas Sostenibles SC03-F20: Verificación de la ficha técnica de criterios ambientales y/o sostenibilidad</t>
  </si>
  <si>
    <t xml:space="preserve"> - Implementar las acciones del Programa para el uso Eficiente y Racional para la Energía SC3-F14
- Implementar las acciones del Programa de Compras Públicas Sostenibles SC03-F20: Verificación de la ficha técnica de criterios ambientales y/o sostenibilidad
- Implementar las acciones del Programa de gestión de emisiones atmosféricas y adaptación al cambio climático - SC03-F40</t>
  </si>
  <si>
    <t xml:space="preserve"> - Implementar las acciones del Programa para el uso Eficiente y Racional para la Energía SC3-F14
- Implementar las acciones del Programa de Compras Públicas Sostenibles SC03-F20: Verificación de la ficha técnica de criterios ambientales y/o sostenibilidad</t>
  </si>
  <si>
    <t>Derrame de productos químicos</t>
  </si>
  <si>
    <t xml:space="preserve">Consumo de combustible  por el Servicio de transporte </t>
  </si>
  <si>
    <t xml:space="preserve"> - Implementar las acciones del Programa de Gestión para el Uso Eficiente y Racional del Agua SC03-F15
- Implementar las acciones del Programa de Compras Públicas Sostenibles SC03-F20: Verificación de la ficha técnica de criterios ambientales y/o sostenibilidad</t>
  </si>
  <si>
    <t>Generación de emisiones atmosféricas,  olores  y/o vapores</t>
  </si>
  <si>
    <t xml:space="preserve"> - Implementar las acciones del Programa de Gestión para el Manejo y Disposición de Residuos Sólidos SC03-F13.
- Implementar las acciones del Programa de Compras Públicas Sostenibles SC03-F20: Verificación de la ficha técnica de criterios ambientales y/o sostenibilidad
- Informes de gestión ambiental.
- Inspecciones ambientales. 
- Indicadores.</t>
  </si>
  <si>
    <t xml:space="preserve">
OPORTUNIDADES: Se presentan las estrategias o acciones que ayudaran en mejorar el desempeño ambiental de la Entidad.
✓ Implementar criterios de ambientales y/o sostenibilidad con el fin de mitigar los aspectos ambientales de tal manera que no sean significativos.
✓ Aplicación de buenas prácticas ambientales, con el propósito de transformar el enfoque de la acción climática, permitiendo generar estrategias para reducir las emisiones de gases de efecto invernadero,  planificando acciones para mitigar impactos. 
✓Fortalecer y/o reforzar los conocimientos y cultura ambiental a toda la Entidad (servidores, contratistas y jefes de oficina), con el fin de disminuir los impactos ambientales generados por las actividades laborales que se realizan en la Entidad, e involucrarlos más para fortalecer sus áreas en el manejo de temas ambientales.
✓En el caso de que la Entidad decida cambiar la sede principal a otra sede, incluir criterios ambientales que permitan la adaptación frente al cumplimiento normativo ambiental.
✓ Incentivar a los funcionarios y contratistas a usar medios alternativos de transporte amigables con el medio ambiente o mejorar el uso de la movilidad usando servicios de rutas de la Entidad o compartiendo vehículos para ir a la oficina, con el fin de disminuir los impactos ambientales que generan los vehículos de transporte.
✓Realizar campañas de divulgación sobre los programas y planes ambientales. 
✓Gestionar mediante una asociación de reciclaje,  el manejo y disposición de los residuos sólidos de la Entidad, teniendo en cuenta la normatividad vigente en cuando a los residuos aprovechables, con el fin de mejorar el control operativo del manejo de estos. 
RIESGOS: Incumplimientos de compromisos (operativos, técnicos, presupuestales, otros) al no ejecutarse las actividades de acuerdo a los programas y planes establecidos. 
Acción para abordar: 
✓Presentar los cronogramas de actividades de gestión del SGA en el plan de acción de cada vigencia. 
✓ Incumplimientos normativos</t>
  </si>
  <si>
    <t xml:space="preserve">La Superintendencia de Industria y Comercio realiza la actualización y/o evaluación de los aspectos derivados de 19 actividades identificadas en la sede principal y así poder establecer cuáles son significativos. Por lo anterior, el Sistema de Gestión Ambiental tomando en consideración, la información obtenida en la recopilación de datos de los programas y planes (inspecciones, indicadores, formatos, entre otros ) así como de la encuesta de identificación de aspectos se toma como retroalimentación y actualización de la Matriz de Identificación de Aspectos, Evaluación y Control de Impactos Ambientales SC03-F01 de la Entidad, el cual contribuye al cumplimiento y fortalecimiento el desempeño ambiental de la Entidad.
De acuerdo a lo anterior se identifico que aspectos ambientales significativos: 
- Generación de Residuos no aprovechables
- Consumo de energía eléctrica 
- Consumo de agua
- Consumo de papel </t>
  </si>
  <si>
    <r>
      <t xml:space="preserve">SEDE: </t>
    </r>
    <r>
      <rPr>
        <sz val="14"/>
        <color theme="1"/>
        <rFont val="Arial Narrow"/>
        <family val="2"/>
      </rPr>
      <t xml:space="preserve">Principal </t>
    </r>
  </si>
  <si>
    <r>
      <t xml:space="preserve">SEDE: </t>
    </r>
    <r>
      <rPr>
        <sz val="14"/>
        <color theme="1"/>
        <rFont val="Arial Narrow"/>
        <family val="2"/>
      </rPr>
      <t>Bodegas</t>
    </r>
  </si>
  <si>
    <t xml:space="preserve">Consumo de combustible para el funcionamiento del transporte y rutas de la Entidad </t>
  </si>
  <si>
    <r>
      <t xml:space="preserve">Fecha de actualización de matriz: </t>
    </r>
    <r>
      <rPr>
        <sz val="14"/>
        <rFont val="Arial Narrow"/>
        <family val="2"/>
      </rPr>
      <t>2026-05-22</t>
    </r>
  </si>
  <si>
    <t xml:space="preserve">MATRIZ DE IDENTIFICACIÓN DE ASPECTOS, EVALUACIÓN Y CONTROL DE IMPACTOS AMBIENTALES </t>
  </si>
  <si>
    <t xml:space="preserve">Se actualiza formato a la versión del formato al 11. 
Se elimina casillas donde se evaluaba la sede Alterna. 
Se realizó la actualización y/o evaluación de los aspectos derivados de 25 actividades identificadas en la Entidad. Así mismo se realizó la identificación y evaluación de 172 aspectos ambientales y sus respectivos impactos. 
Se descripción los controles operacionales para cada una de las sedes evaluadas. 
Se actualizo el ACV de la sede Principal y Bodegas. </t>
  </si>
  <si>
    <t xml:space="preserve">Se separa la identificación de aspectos, evaluación y control de impactos ambientales por cada sede, para poder evaluar de manera independiente, ya que hay diferentes actividades y aspectos en cada sede.
Se definen las actividades operativas para cada una de las sedes
Se eliminan las acciones de control para aquellos que se encuentran no significativos, dejando solo los controles operacionales.
Se establece el ACV para cada uno de los aspectos significativos identificados en la sede Principal y Bodegas. </t>
  </si>
  <si>
    <t xml:space="preserve"> - Inducción al Sistema de Gestión Ambiental. 
- Implementar acciones mediante actividades establecidas en el cronograma del Programa de Gestión para el Manejo y Disposición de Residuos Sólidos y Programa de gestión de emisiones atmosféricas y adaptación al cambio climático. 
-Realizar publicaciones en INTRASIC y por correo masivo, sobre Eficiencia Administrativa y Lineamientos de la Política de Cero Papel
-Realizar jornada de cero impresiones, con el fin de medir y reducir el consumo de papel en la Entidad. 
- Llevar un control sobre la variación del consumo de papel</t>
  </si>
  <si>
    <t xml:space="preserve"> - Inducción al Sistema de Gestión Ambiental. 
- Implementar acciones mediante actividades establecidas en el cronograma del Programa para el Uso Eficiente Racional de la Energía.
- Aplicación de Circular Interna de Medidas de Austeridad del Gasto. 
- Realizar actividades encaminadas a concientizar a los funcionarios y contratistas sobre el uso eficiente y racional de energía. 
- Realizar publicaciones en INTRASIC y por correo masivo, con el fin de sensibilizar y tener buen uso del consumo de energía.
- Realizar mediciones sobre el consumo de energía.
- Realizar inspecciones para ver los daños eléctricos. 
- Jornada de apagones ambientales.
- Actividad de comparendos ambientales.</t>
  </si>
  <si>
    <t>Atender las instrucciones del administrador del edificio y del grupo de SST</t>
  </si>
  <si>
    <t xml:space="preserve"> - Inducción al Sistema de Gestión Ambiental. 
- Implementar acciones mediante actividades establecidas en el cronograma del Programa de Gestión para el Manejo y Disposición de Residuos Sólidos.
- Instalación de puntos ecológicos con banner informativos para conocer la correcta disposición de residuos en cada contenedor.  
- Realizar inspecciones para conocer como los funcionarios estas depositando los residuos solidos.
- Realizar actividades encaminadas a concientizar a los funcionarios y contratistas sobre la correcta disposición de residuos sólidos.
- Realizar publicaciones en INTRASIC y por correo masivo, con el fin de sensibilizar y tener buenas prácticas para la correcta disposición de residuos.
- Realizar mediciones sobre la generación de residuos y su porcentaje de aprovechamiento.</t>
  </si>
  <si>
    <t xml:space="preserve"> - Inducción al Sistema de Gestión Ambiental. 
- Implementar acciones mediante actividades establecidas en el cronograma del Programa de Gestión para el Manejo y Disposición de Residuos Sólidos, Programa de Compras Públicas Sostenibles, Programa de gestión de emisiones atmosféricas y adaptación al cambio climático. 
-Realizar publicaciones en INTRASIC y por correo masivo, sobre Eficiencia Administrativa y Lineamientos de la Política de Cero Papel
-Realizar jornada de cero impresiones, con el fin de medir y reducir el consumo de papel en la Entidad. 
- Llevar un control sobre la variación del consumo de papel.</t>
  </si>
  <si>
    <t xml:space="preserve">Consumo de tóner por impresiones y fotocopiado de las diferentes áreas de trabajo. </t>
  </si>
  <si>
    <t xml:space="preserve"> - Curso de inducción a los sistemas SST y SGA
- Capacitaciones 
- Encuestas
- Semana Ambiental 
- Actividades ambientales 
</t>
  </si>
  <si>
    <t>Consumo de energía generado el uso de electrodomésticos.</t>
  </si>
  <si>
    <t xml:space="preserve"> - Inducción al Sistema de Gestión Ambiental. 
- Implementar acciones mediante actividades establecidas en el cronograma del Programa para el Uso Eficiente Racional de la Agua.
- Realizar actividades encaminadas a concientizar a los funcionarios y contratistas sobre el uso eficiente y racional de Agua. 
- Realizar publicaciones en INTRASIC y por correo masivo, con el fin de sensibilizar y tener buen uso del consumo de Agua.
- Realizar mediciones sobre el consumo de agua.
- Realizar inspecciones para ver los daños  y fugas hidráulicos . </t>
  </si>
  <si>
    <t xml:space="preserve"> - Segregación adecuada de los residuos aprovechables, tomando conciencia de los aspectos generados por la inadecuada disposición final de los residuos </t>
  </si>
  <si>
    <t xml:space="preserve"> - Implementar criterios de sostenibilidad en los procesos de contratación que generen residuos peligrosos y llevar un control sobre la debida disposición de estos. </t>
  </si>
  <si>
    <t>Generación de emisiones generadas por fuentes móviles</t>
  </si>
  <si>
    <t xml:space="preserve">Consumo de combustible  por el Servicio de transporte y vehículos  de funcionarios. </t>
  </si>
  <si>
    <t>Circular No. 2 de 2018  Incentivo por el uso de la bicicleta para los funcionario</t>
  </si>
  <si>
    <t xml:space="preserve"> - Inducción al Sistema de Gestión Ambiental. 
- Implementar acciones mediante actividades establecidas en el cronograma del Programa de Gestión para el Manejo y Disposición de Residuos Sólidos.
- Verificar que el contratista instale puntos ecológicos con banner informativos para conocer la correcta disposición de residuos en cada contenedor y cuente con centros de acopio para el debido almacenamiento y entrega de los residuos.  
- Realizar inspecciones para conocer como los funcionarios estas depositando los residuos solidos.
- Realizar actividades encaminadas a concientizar a los funcionarios y contratistas sobre la correcta disposición de residuos sólidos.
- Realizar publicaciones en INTRASIC y por correo masivo, con el fin de sensibilizar y tener buenas prácticas para la correcta disposición de residuos.
- Realizar mediciones sobre la generación de residuos y su porcentaje de aprovechamiento.</t>
  </si>
  <si>
    <t xml:space="preserve"> - Curso de inducción a los sistemas SST y SGA
- Capacitaciones 
- Encuestas
- Semana Ambiental 
- Actividades ambientales </t>
  </si>
  <si>
    <t xml:space="preserve"> - Inducción al Sistema de Gestión Ambiental. 
- Implementar acciones mediante actividades establecidas en el cronograma del Programa de Gestión para el Manejo y Disposición de Residuos Sólidos.
- Verificar que el contratista instale puntos ecológicos con banner informativos para conocer la correcta disposición de residuos en cada contenedor y cuente con centros de acopio para el debido almacenamiento y entrega de los residuos.
 Realizar inspecciones para conocer como los funcionarios estas depositando los residuos solidos.
- Realizar actividades encaminadas a concientizar a los funcionarios y contratistas sobre la correcta disposición de residuos sólidos.
- Realizar publicaciones en INTRASIC y por correo masivo, con el fin de sensibilizar y tener buenas prácticas para la correcta disposición de residuos.
- Realizar mediciones sobre la generación de residuos y su porcentaje de aprovechamiento.</t>
  </si>
  <si>
    <t xml:space="preserve"> - Capacitar al personal que labora en la sede sobre al Sistema de Gestión Ambiental. 
- Implementar acciones mediante actividades establecidas en el cronograma del Programa para el Uso Eficiente Racional de la Agua.
- Realizar actividades encaminadas a concientizar a los funcionarios y contratistas sobre el uso eficiente y racional de Agua. 
- Realizar publicaciones en INTRASIC y por correo masivo, con el fin de sensibilizar y tener buen uso del consumo de Agua.
- Realizar mediciones sobre el consumo de agua.
- Realizar inspecciones para ver los daños  y fugas hidráulicos . </t>
  </si>
  <si>
    <t>Operaciones de vehículos (movilización de expedientes para la sede principal)</t>
  </si>
  <si>
    <t>Operación de aparatos de climatización (Neveras, aires acondicionados en cuartos fríos)</t>
  </si>
  <si>
    <t xml:space="preserve">La Superintendencia de Industria y Comercio realiza la actualización y/o evaluación de los aspectos derivados de 16 actividades identificadas en la sede principal y así poder establecer cuáles son significativos. Por lo anterior, el Sistema de Gestión Ambiental tomando en consideración, la información obtenida en la recopilación de datos de los programas y planes (inspecciones, indicadores, formatos, entre otros ) así como de la encuesta de identificación de aspectos se toma como retroalimentación y actualización de la Matriz de Identificación de Aspectos, Evaluación y Control de Impactos Ambientales SC03-F01 de la Entidad, el cual contribuye al cumplimiento y fortalecimiento el desempeño ambiental de la Entidad.
De acuerdo a lo anterior se identifico que aspectos ambientales significativos: 
- Generación de Residuos no aprovechables
- Consumo de energía eléctrica 
- Consumo de agua
- Consumo de papel </t>
  </si>
  <si>
    <t>Johann Alirio Peña
Contratista de apoyo al SGA
Mery Valentierra 
Profesional Universitario/Responsable SGA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</si>
</sst>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41" x14ac:knownFonts="1">
    <font>
      <sz val="11"/>
      <color theme="1"/>
      <name val="Calibri"/>
      <family val="2"/>
      <scheme val="minor"/>
    </font>
    <font>
      <sz val="9"/>
      <color indexed="81"/>
      <name val="Tahoma"/>
      <family val="2"/>
    </font>
    <font>
      <sz val="14"/>
      <color indexed="81"/>
      <name val="Tahoma"/>
      <family val="2"/>
    </font>
    <font>
      <sz val="18"/>
      <color indexed="81"/>
      <name val="Tahoma"/>
      <family val="2"/>
    </font>
    <font>
      <sz val="11"/>
      <color theme="1"/>
      <name val="Arial"/>
      <family val="2"/>
    </font>
    <font>
      <b/>
      <sz val="12"/>
      <name val="Arial"/>
      <family val="2"/>
    </font>
    <font>
      <sz val="10"/>
      <name val="Arial"/>
      <family val="2"/>
    </font>
    <font>
      <b/>
      <sz val="11"/>
      <name val="Arial"/>
      <family val="2"/>
    </font>
    <font>
      <b/>
      <sz val="10"/>
      <name val="Arial Narrow"/>
      <family val="2"/>
    </font>
    <font>
      <b/>
      <sz val="14"/>
      <name val="Arial Narrow"/>
      <family val="2"/>
    </font>
    <font>
      <sz val="11"/>
      <color theme="1"/>
      <name val="Arial Narrow"/>
      <family val="2"/>
    </font>
    <font>
      <b/>
      <sz val="11"/>
      <color theme="1"/>
      <name val="Arial Narrow"/>
      <family val="2"/>
    </font>
    <font>
      <b/>
      <sz val="11"/>
      <name val="Arial Narrow"/>
      <family val="2"/>
    </font>
    <font>
      <b/>
      <sz val="14"/>
      <color theme="1"/>
      <name val="Arial Narrow"/>
      <family val="2"/>
    </font>
    <font>
      <sz val="14"/>
      <color theme="1"/>
      <name val="Arial Narrow"/>
      <family val="2"/>
    </font>
    <font>
      <b/>
      <sz val="12"/>
      <color theme="1"/>
      <name val="Arial Narrow"/>
      <family val="2"/>
    </font>
    <font>
      <b/>
      <sz val="18"/>
      <color theme="1"/>
      <name val="Arial Narrow"/>
      <family val="2"/>
    </font>
    <font>
      <sz val="12"/>
      <color theme="1"/>
      <name val="Arial Narrow"/>
      <family val="2"/>
    </font>
    <font>
      <sz val="14"/>
      <color theme="1"/>
      <name val="Calibri"/>
      <family val="2"/>
      <scheme val="minor"/>
    </font>
    <font>
      <sz val="10"/>
      <color theme="1"/>
      <name val="Arial Narrow"/>
      <family val="2"/>
    </font>
    <font>
      <sz val="26"/>
      <color theme="1"/>
      <name val="Arial Narrow"/>
      <family val="2"/>
    </font>
    <font>
      <b/>
      <sz val="26"/>
      <color theme="1"/>
      <name val="Arial Narrow"/>
      <family val="2"/>
    </font>
    <font>
      <b/>
      <sz val="12"/>
      <name val="Arial Narrow"/>
      <family val="2"/>
    </font>
    <font>
      <sz val="12"/>
      <color rgb="FF000000"/>
      <name val="Arial Narrow"/>
      <family val="2"/>
    </font>
    <font>
      <sz val="9"/>
      <name val="Arial Narrow"/>
      <family val="2"/>
    </font>
    <font>
      <b/>
      <sz val="9"/>
      <name val="Arial Narrow"/>
      <family val="2"/>
    </font>
    <font>
      <sz val="9"/>
      <color theme="1"/>
      <name val="Arial Narrow"/>
      <family val="2"/>
    </font>
    <font>
      <sz val="14"/>
      <name val="Arial Narrow"/>
      <family val="2"/>
    </font>
    <font>
      <sz val="10"/>
      <name val="Arial Narrow"/>
      <family val="2"/>
    </font>
    <font>
      <sz val="8"/>
      <name val="Calibri"/>
      <family val="2"/>
      <scheme val="minor"/>
    </font>
    <font>
      <b/>
      <sz val="10"/>
      <color theme="1"/>
      <name val="Arial Narrow"/>
      <family val="2"/>
    </font>
    <font>
      <sz val="12"/>
      <name val="Arial Narrow"/>
      <family val="2"/>
    </font>
    <font>
      <b/>
      <sz val="16"/>
      <name val="Arial Narrow"/>
      <family val="2"/>
    </font>
    <font>
      <b/>
      <sz val="11"/>
      <color theme="1"/>
      <name val="Arial"/>
      <family val="2"/>
    </font>
    <font>
      <sz val="9"/>
      <color theme="1"/>
      <name val="Arial"/>
      <family val="2"/>
    </font>
    <font>
      <b/>
      <sz val="9"/>
      <color theme="1"/>
      <name val="Arial Narrow"/>
      <family val="2"/>
    </font>
    <font>
      <sz val="9"/>
      <name val="Arial"/>
      <family val="2"/>
    </font>
    <font>
      <b/>
      <sz val="20"/>
      <color theme="1"/>
      <name val="Arial Narrow"/>
      <family val="2"/>
    </font>
    <font>
      <b/>
      <u/>
      <sz val="12"/>
      <name val="Arial"/>
      <family val="2"/>
    </font>
    <font>
      <sz val="10"/>
      <color theme="1"/>
      <name val="Arial"/>
      <family val="2"/>
    </font>
    <font>
      <b/>
      <sz val="16"/>
      <color theme="1"/>
      <name val="Arial Narrow"/>
      <family val="2"/>
    </font>
  </fonts>
  <fills count="9">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theme="9" tint="-0.249977111117893"/>
        <bgColor indexed="64"/>
      </patternFill>
    </fill>
    <fill>
      <patternFill patternType="solid">
        <fgColor theme="9" tint="0.59999389629810485"/>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style="thin">
        <color indexed="64"/>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style="thin">
        <color indexed="64"/>
      </left>
      <right/>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top style="thin">
        <color indexed="64"/>
      </top>
      <bottom/>
      <diagonal/>
    </border>
  </borders>
  <cellStyleXfs count="2">
    <xf numFmtId="0" fontId="0" fillId="0" borderId="0"/>
    <xf numFmtId="0" fontId="6" fillId="0" borderId="0"/>
  </cellStyleXfs>
  <cellXfs count="354">
    <xf numFmtId="0" fontId="0" fillId="0" borderId="0" xfId="0"/>
    <xf numFmtId="0" fontId="5" fillId="0" borderId="1" xfId="0" applyFont="1" applyBorder="1" applyAlignment="1">
      <alignment vertical="center" wrapText="1"/>
    </xf>
    <xf numFmtId="0" fontId="4" fillId="0" borderId="0" xfId="0" applyFont="1"/>
    <xf numFmtId="0" fontId="4" fillId="0" borderId="0" xfId="0" applyFont="1" applyAlignment="1">
      <alignment horizontal="center" vertical="center"/>
    </xf>
    <xf numFmtId="0" fontId="10" fillId="0" borderId="0" xfId="0" applyFont="1"/>
    <xf numFmtId="0" fontId="10" fillId="0" borderId="0" xfId="0" applyFont="1" applyAlignment="1">
      <alignment horizontal="center" vertical="center"/>
    </xf>
    <xf numFmtId="0" fontId="10" fillId="0" borderId="0" xfId="0" applyFont="1" applyAlignment="1">
      <alignment horizontal="left"/>
    </xf>
    <xf numFmtId="0" fontId="22" fillId="0" borderId="1" xfId="0" applyFont="1" applyBorder="1" applyAlignment="1">
      <alignment vertical="center" wrapText="1"/>
    </xf>
    <xf numFmtId="0" fontId="22" fillId="0" borderId="2" xfId="0" applyFont="1" applyBorder="1" applyAlignment="1">
      <alignment vertical="center" wrapText="1"/>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17" fillId="0" borderId="0" xfId="0" applyFont="1" applyAlignment="1">
      <alignment horizontal="center" vertical="center"/>
    </xf>
    <xf numFmtId="0" fontId="23" fillId="0" borderId="1" xfId="0" applyFont="1" applyBorder="1" applyAlignment="1">
      <alignment horizontal="center" vertical="center" wrapText="1"/>
    </xf>
    <xf numFmtId="0" fontId="17" fillId="0" borderId="0" xfId="0" applyFont="1"/>
    <xf numFmtId="0" fontId="10" fillId="0" borderId="0" xfId="0" applyFont="1" applyAlignment="1">
      <alignment horizontal="center"/>
    </xf>
    <xf numFmtId="0" fontId="4" fillId="0" borderId="1" xfId="0" applyFont="1" applyBorder="1" applyAlignment="1">
      <alignment wrapText="1"/>
    </xf>
    <xf numFmtId="0" fontId="4" fillId="0" borderId="1" xfId="0" applyFont="1" applyBorder="1" applyAlignment="1">
      <alignment horizontal="center"/>
    </xf>
    <xf numFmtId="0" fontId="4" fillId="0" borderId="1" xfId="0" applyFont="1" applyBorder="1" applyAlignment="1">
      <alignment horizontal="center" vertical="center"/>
    </xf>
    <xf numFmtId="0" fontId="7" fillId="3" borderId="1" xfId="0" applyFont="1" applyFill="1" applyBorder="1" applyAlignment="1">
      <alignment horizontal="center"/>
    </xf>
    <xf numFmtId="0" fontId="19" fillId="0" borderId="0" xfId="0" applyFont="1"/>
    <xf numFmtId="0" fontId="11" fillId="0" borderId="0" xfId="0" applyFont="1"/>
    <xf numFmtId="0" fontId="12" fillId="0" borderId="0" xfId="0" applyFont="1"/>
    <xf numFmtId="0" fontId="32" fillId="3" borderId="1" xfId="0" applyFont="1" applyFill="1" applyBorder="1" applyAlignment="1">
      <alignment horizontal="center" vertical="center" wrapText="1"/>
    </xf>
    <xf numFmtId="0" fontId="10" fillId="0" borderId="18" xfId="0" applyFont="1" applyBorder="1" applyAlignment="1">
      <alignment horizontal="center" vertical="top"/>
    </xf>
    <xf numFmtId="0" fontId="7" fillId="3" borderId="0" xfId="0" applyFont="1" applyFill="1" applyAlignment="1">
      <alignment horizontal="center"/>
    </xf>
    <xf numFmtId="0" fontId="12" fillId="3" borderId="0" xfId="0" applyFont="1" applyFill="1" applyAlignment="1">
      <alignment horizontal="center"/>
    </xf>
    <xf numFmtId="0" fontId="11" fillId="0" borderId="0" xfId="0" applyFont="1" applyAlignment="1">
      <alignment horizontal="center" vertical="center"/>
    </xf>
    <xf numFmtId="0" fontId="33" fillId="0" borderId="0" xfId="0" applyFont="1" applyAlignment="1">
      <alignment horizontal="center" vertical="center"/>
    </xf>
    <xf numFmtId="0" fontId="33" fillId="0" borderId="1" xfId="0" applyFont="1" applyBorder="1" applyAlignment="1">
      <alignment horizontal="center" vertical="center"/>
    </xf>
    <xf numFmtId="0" fontId="33" fillId="0" borderId="1" xfId="0" applyFont="1" applyBorder="1" applyAlignment="1">
      <alignment horizontal="center"/>
    </xf>
    <xf numFmtId="0" fontId="26" fillId="0" borderId="1" xfId="0" applyFont="1" applyBorder="1" applyAlignment="1">
      <alignment horizontal="center" vertical="center" wrapText="1"/>
    </xf>
    <xf numFmtId="0" fontId="24" fillId="0" borderId="20" xfId="0" applyFont="1" applyBorder="1" applyAlignment="1">
      <alignment horizontal="center" vertical="center" wrapText="1"/>
    </xf>
    <xf numFmtId="0" fontId="12" fillId="8" borderId="1" xfId="0" applyFont="1" applyFill="1" applyBorder="1" applyAlignment="1">
      <alignment horizontal="center" vertical="center" wrapText="1"/>
    </xf>
    <xf numFmtId="0" fontId="13" fillId="7" borderId="3" xfId="0" applyFont="1" applyFill="1" applyBorder="1" applyAlignment="1">
      <alignment horizontal="center" vertical="center" wrapText="1"/>
    </xf>
    <xf numFmtId="0" fontId="10" fillId="0" borderId="3" xfId="0" applyFont="1" applyBorder="1" applyAlignment="1">
      <alignment horizontal="center" vertical="center" wrapText="1"/>
    </xf>
    <xf numFmtId="164" fontId="10" fillId="0" borderId="17" xfId="0" applyNumberFormat="1" applyFont="1" applyBorder="1" applyAlignment="1">
      <alignment horizontal="center" vertical="center" wrapText="1"/>
    </xf>
    <xf numFmtId="0" fontId="24" fillId="0" borderId="1" xfId="0" applyFont="1" applyBorder="1" applyAlignment="1">
      <alignment horizontal="left" vertical="center" wrapText="1"/>
    </xf>
    <xf numFmtId="0" fontId="24" fillId="0" borderId="20" xfId="0" applyFont="1" applyBorder="1" applyAlignment="1">
      <alignment vertical="center" wrapText="1"/>
    </xf>
    <xf numFmtId="0" fontId="25" fillId="4" borderId="1" xfId="0" applyFont="1" applyFill="1" applyBorder="1" applyAlignment="1">
      <alignment horizontal="center" vertical="center" wrapText="1"/>
    </xf>
    <xf numFmtId="0" fontId="28" fillId="0" borderId="20"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19" xfId="0" applyFont="1" applyBorder="1" applyAlignment="1">
      <alignment horizontal="center" vertical="center" wrapText="1"/>
    </xf>
    <xf numFmtId="0" fontId="25" fillId="0" borderId="19" xfId="0" applyFont="1" applyBorder="1" applyAlignment="1">
      <alignment horizontal="center" vertical="center" wrapText="1"/>
    </xf>
    <xf numFmtId="0" fontId="26" fillId="0" borderId="11" xfId="0" applyFont="1" applyBorder="1" applyAlignment="1">
      <alignment horizontal="left" vertical="center" wrapText="1"/>
    </xf>
    <xf numFmtId="0" fontId="24" fillId="0" borderId="11" xfId="0" applyFont="1" applyBorder="1" applyAlignment="1">
      <alignment horizontal="left" vertical="center" wrapText="1"/>
    </xf>
    <xf numFmtId="0" fontId="25" fillId="0" borderId="12" xfId="0" applyFont="1" applyBorder="1" applyAlignment="1">
      <alignment horizontal="center" vertical="center" wrapText="1"/>
    </xf>
    <xf numFmtId="0" fontId="24" fillId="0" borderId="12" xfId="0" applyFont="1" applyBorder="1" applyAlignment="1">
      <alignment horizontal="left" vertical="center" wrapText="1"/>
    </xf>
    <xf numFmtId="0" fontId="26" fillId="0" borderId="13" xfId="0" applyFont="1" applyBorder="1" applyAlignment="1">
      <alignment horizontal="left" vertical="center" wrapText="1"/>
    </xf>
    <xf numFmtId="0" fontId="26" fillId="0" borderId="43" xfId="0" applyFont="1" applyBorder="1" applyAlignment="1">
      <alignment horizontal="left" vertical="center" wrapText="1"/>
    </xf>
    <xf numFmtId="0" fontId="8" fillId="0" borderId="24" xfId="0" applyFont="1" applyBorder="1" applyAlignment="1">
      <alignment horizontal="center" vertical="center" wrapText="1"/>
    </xf>
    <xf numFmtId="0" fontId="24" fillId="0" borderId="13" xfId="0" applyFont="1" applyBorder="1" applyAlignment="1">
      <alignment horizontal="left" vertical="center" wrapText="1"/>
    </xf>
    <xf numFmtId="0" fontId="24" fillId="0" borderId="19" xfId="0" applyFont="1" applyBorder="1" applyAlignment="1">
      <alignment horizontal="left" vertical="center" wrapText="1"/>
    </xf>
    <xf numFmtId="0" fontId="25" fillId="8" borderId="1" xfId="0" applyFont="1" applyFill="1" applyBorder="1" applyAlignment="1">
      <alignment horizontal="center" vertical="center" wrapText="1"/>
    </xf>
    <xf numFmtId="0" fontId="26" fillId="0" borderId="1" xfId="0" applyFont="1" applyBorder="1" applyAlignment="1">
      <alignment horizontal="center" vertical="center"/>
    </xf>
    <xf numFmtId="0" fontId="26" fillId="0" borderId="0" xfId="0" applyFont="1"/>
    <xf numFmtId="0" fontId="34" fillId="0" borderId="0" xfId="0" applyFont="1"/>
    <xf numFmtId="0" fontId="24" fillId="0" borderId="1" xfId="0" applyFont="1" applyBorder="1" applyAlignment="1">
      <alignment horizontal="center" vertical="center"/>
    </xf>
    <xf numFmtId="0" fontId="35" fillId="0" borderId="1" xfId="0" applyFont="1" applyBorder="1" applyAlignment="1">
      <alignment horizontal="center" vertical="center"/>
    </xf>
    <xf numFmtId="0" fontId="25" fillId="8" borderId="20" xfId="0" applyFont="1" applyFill="1" applyBorder="1" applyAlignment="1">
      <alignment horizontal="center" vertical="center" wrapText="1"/>
    </xf>
    <xf numFmtId="0" fontId="26" fillId="0" borderId="20" xfId="0" applyFont="1" applyBorder="1" applyAlignment="1">
      <alignment horizontal="center" vertical="center"/>
    </xf>
    <xf numFmtId="0" fontId="25" fillId="8" borderId="19" xfId="0" applyFont="1" applyFill="1" applyBorder="1" applyAlignment="1">
      <alignment horizontal="center" vertical="center" wrapText="1"/>
    </xf>
    <xf numFmtId="0" fontId="24" fillId="0" borderId="19" xfId="0" applyFont="1" applyBorder="1" applyAlignment="1">
      <alignment horizontal="center" vertical="center" wrapText="1"/>
    </xf>
    <xf numFmtId="0" fontId="26" fillId="0" borderId="19" xfId="0" applyFont="1" applyBorder="1" applyAlignment="1">
      <alignment horizontal="center" vertical="center"/>
    </xf>
    <xf numFmtId="0" fontId="25" fillId="8" borderId="12" xfId="0" applyFont="1" applyFill="1" applyBorder="1" applyAlignment="1">
      <alignment horizontal="center" vertical="center" wrapText="1"/>
    </xf>
    <xf numFmtId="0" fontId="24" fillId="0" borderId="12" xfId="0" applyFont="1" applyBorder="1" applyAlignment="1">
      <alignment horizontal="center" vertical="center" wrapText="1"/>
    </xf>
    <xf numFmtId="0" fontId="35" fillId="8" borderId="12" xfId="0" applyFont="1" applyFill="1" applyBorder="1" applyAlignment="1">
      <alignment horizontal="center" vertical="center" wrapText="1"/>
    </xf>
    <xf numFmtId="0" fontId="26" fillId="0" borderId="12" xfId="0" applyFont="1" applyBorder="1" applyAlignment="1">
      <alignment horizontal="center" vertical="center"/>
    </xf>
    <xf numFmtId="0" fontId="24" fillId="0" borderId="12" xfId="0" applyFont="1" applyBorder="1" applyAlignment="1">
      <alignment horizontal="center" vertical="center"/>
    </xf>
    <xf numFmtId="0" fontId="24" fillId="0" borderId="0" xfId="0" applyFont="1"/>
    <xf numFmtId="0" fontId="36" fillId="0" borderId="0" xfId="0" applyFont="1"/>
    <xf numFmtId="0" fontId="35" fillId="0" borderId="12" xfId="0" applyFont="1" applyBorder="1" applyAlignment="1">
      <alignment horizontal="center" vertical="center"/>
    </xf>
    <xf numFmtId="0" fontId="24" fillId="0" borderId="19" xfId="0" applyFont="1" applyBorder="1" applyAlignment="1">
      <alignment horizontal="center" vertical="center"/>
    </xf>
    <xf numFmtId="0" fontId="26" fillId="0" borderId="19" xfId="0" applyFont="1" applyBorder="1" applyAlignment="1">
      <alignment horizontal="left" vertical="center" wrapText="1"/>
    </xf>
    <xf numFmtId="0" fontId="26" fillId="0" borderId="12" xfId="0" applyFont="1" applyBorder="1" applyAlignment="1">
      <alignment horizontal="left" vertical="center" wrapText="1"/>
    </xf>
    <xf numFmtId="0" fontId="8" fillId="3" borderId="3" xfId="0" applyFont="1" applyFill="1" applyBorder="1" applyAlignment="1">
      <alignment horizontal="center" vertical="center" wrapText="1"/>
    </xf>
    <xf numFmtId="14" fontId="11" fillId="3" borderId="3" xfId="0" applyNumberFormat="1" applyFont="1" applyFill="1" applyBorder="1" applyAlignment="1">
      <alignment vertical="center"/>
    </xf>
    <xf numFmtId="0" fontId="15" fillId="0" borderId="3" xfId="0" applyFont="1" applyBorder="1" applyAlignment="1">
      <alignment horizontal="center" vertical="center" wrapText="1"/>
    </xf>
    <xf numFmtId="0" fontId="13" fillId="8" borderId="3" xfId="0" applyFont="1" applyFill="1" applyBorder="1" applyAlignment="1">
      <alignment horizontal="center" vertical="center"/>
    </xf>
    <xf numFmtId="0" fontId="18" fillId="0" borderId="0" xfId="0" applyFont="1"/>
    <xf numFmtId="0" fontId="13" fillId="8" borderId="3" xfId="0" applyFont="1" applyFill="1" applyBorder="1" applyAlignment="1">
      <alignment horizontal="center" vertical="center" wrapText="1"/>
    </xf>
    <xf numFmtId="14" fontId="30" fillId="3" borderId="3" xfId="0" applyNumberFormat="1" applyFont="1" applyFill="1" applyBorder="1" applyAlignment="1">
      <alignment vertical="center"/>
    </xf>
    <xf numFmtId="14" fontId="12" fillId="3" borderId="6" xfId="0" applyNumberFormat="1" applyFont="1" applyFill="1" applyBorder="1" applyAlignment="1">
      <alignment vertical="center" wrapText="1"/>
    </xf>
    <xf numFmtId="0" fontId="26" fillId="0" borderId="1" xfId="0" applyFont="1" applyBorder="1" applyAlignment="1">
      <alignment horizontal="left" vertical="center" wrapText="1"/>
    </xf>
    <xf numFmtId="0" fontId="14" fillId="0" borderId="3" xfId="0" applyFont="1" applyBorder="1" applyAlignment="1">
      <alignment horizontal="center" vertical="center" wrapText="1"/>
    </xf>
    <xf numFmtId="0" fontId="37" fillId="0" borderId="3" xfId="0" applyFont="1" applyBorder="1" applyAlignment="1">
      <alignment horizontal="center" vertical="center" wrapText="1"/>
    </xf>
    <xf numFmtId="164" fontId="10" fillId="0" borderId="3" xfId="0" applyNumberFormat="1" applyFont="1" applyBorder="1" applyAlignment="1">
      <alignment horizontal="center" vertical="center" wrapText="1"/>
    </xf>
    <xf numFmtId="164" fontId="22" fillId="3" borderId="11" xfId="0" applyNumberFormat="1" applyFont="1" applyFill="1" applyBorder="1" applyAlignment="1">
      <alignment horizontal="center" vertical="center" wrapText="1"/>
    </xf>
    <xf numFmtId="0" fontId="28" fillId="0" borderId="1" xfId="0" applyFont="1" applyBorder="1" applyAlignment="1">
      <alignment horizontal="center" vertical="center" wrapText="1"/>
    </xf>
    <xf numFmtId="0" fontId="28" fillId="0" borderId="12" xfId="0" applyFont="1" applyBorder="1" applyAlignment="1">
      <alignment horizontal="center" vertical="center" wrapText="1"/>
    </xf>
    <xf numFmtId="0" fontId="22" fillId="3" borderId="3" xfId="0" applyFont="1" applyFill="1" applyBorder="1" applyAlignment="1">
      <alignment horizontal="center" vertical="center" wrapText="1"/>
    </xf>
    <xf numFmtId="0" fontId="25" fillId="0" borderId="1" xfId="0" applyFont="1" applyBorder="1" applyAlignment="1">
      <alignment horizontal="center" vertical="center" wrapText="1"/>
    </xf>
    <xf numFmtId="0" fontId="24" fillId="0" borderId="1" xfId="0" applyFont="1" applyBorder="1" applyAlignment="1">
      <alignment horizontal="center" vertical="center" wrapText="1"/>
    </xf>
    <xf numFmtId="164" fontId="10" fillId="0" borderId="7"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25" fillId="0" borderId="20" xfId="0" applyFont="1" applyBorder="1" applyAlignment="1">
      <alignment horizontal="center" vertical="center" wrapText="1"/>
    </xf>
    <xf numFmtId="0" fontId="37" fillId="0" borderId="7" xfId="0" applyFont="1" applyBorder="1" applyAlignment="1">
      <alignment horizontal="center" vertical="center" wrapText="1"/>
    </xf>
    <xf numFmtId="0" fontId="17" fillId="0" borderId="3" xfId="0" applyFont="1" applyBorder="1" applyAlignment="1">
      <alignment horizontal="center" vertical="center" wrapText="1"/>
    </xf>
    <xf numFmtId="0" fontId="26" fillId="0" borderId="43" xfId="0" applyFont="1" applyBorder="1" applyAlignment="1">
      <alignment vertical="center" wrapText="1"/>
    </xf>
    <xf numFmtId="0" fontId="26" fillId="0" borderId="11" xfId="0" applyFont="1" applyBorder="1" applyAlignment="1">
      <alignment vertical="center" wrapText="1"/>
    </xf>
    <xf numFmtId="0" fontId="26" fillId="0" borderId="25" xfId="0" applyFont="1" applyBorder="1" applyAlignment="1">
      <alignment vertical="center" wrapText="1"/>
    </xf>
    <xf numFmtId="0" fontId="26" fillId="0" borderId="1" xfId="0" applyFont="1" applyBorder="1" applyAlignment="1">
      <alignment vertical="center" wrapText="1"/>
    </xf>
    <xf numFmtId="0" fontId="24" fillId="0" borderId="1" xfId="0" applyFont="1" applyBorder="1" applyAlignment="1">
      <alignment vertical="center" wrapText="1"/>
    </xf>
    <xf numFmtId="0" fontId="31" fillId="3" borderId="0" xfId="0" applyFont="1" applyFill="1" applyAlignment="1">
      <alignment horizontal="center" vertical="center"/>
    </xf>
    <xf numFmtId="0" fontId="38" fillId="3" borderId="0" xfId="0" applyFont="1" applyFill="1" applyAlignment="1">
      <alignment horizontal="center" vertical="center"/>
    </xf>
    <xf numFmtId="0" fontId="39" fillId="0" borderId="0" xfId="0" applyFont="1"/>
    <xf numFmtId="0" fontId="19" fillId="0" borderId="13" xfId="0" applyFont="1" applyBorder="1" applyAlignment="1">
      <alignment horizontal="left" vertical="center" wrapText="1"/>
    </xf>
    <xf numFmtId="0" fontId="19" fillId="0" borderId="12" xfId="0" applyFont="1" applyBorder="1" applyAlignment="1">
      <alignment horizontal="left" vertical="center" wrapText="1"/>
    </xf>
    <xf numFmtId="0" fontId="8" fillId="0" borderId="12" xfId="0" applyFont="1" applyBorder="1" applyAlignment="1">
      <alignment horizontal="center" vertical="center" wrapText="1"/>
    </xf>
    <xf numFmtId="0" fontId="28" fillId="0" borderId="12" xfId="0" applyFont="1" applyBorder="1" applyAlignment="1">
      <alignment horizontal="center" vertical="center"/>
    </xf>
    <xf numFmtId="0" fontId="19" fillId="0" borderId="12" xfId="0" applyFont="1" applyBorder="1" applyAlignment="1">
      <alignment horizontal="center" vertical="center"/>
    </xf>
    <xf numFmtId="0" fontId="8" fillId="8" borderId="12" xfId="0" applyFont="1" applyFill="1" applyBorder="1" applyAlignment="1">
      <alignment horizontal="center" vertical="center" wrapText="1"/>
    </xf>
    <xf numFmtId="0" fontId="8" fillId="2" borderId="36" xfId="0" applyFont="1" applyFill="1" applyBorder="1" applyAlignment="1">
      <alignment horizontal="center" vertical="center"/>
    </xf>
    <xf numFmtId="0" fontId="19" fillId="0" borderId="25" xfId="0" applyFont="1" applyBorder="1" applyAlignment="1">
      <alignment vertical="center" wrapText="1"/>
    </xf>
    <xf numFmtId="0" fontId="28" fillId="0" borderId="1" xfId="0" applyFont="1" applyBorder="1" applyAlignment="1">
      <alignment vertical="center" wrapText="1"/>
    </xf>
    <xf numFmtId="0" fontId="28" fillId="0" borderId="1" xfId="0" applyFont="1" applyBorder="1" applyAlignment="1">
      <alignment horizontal="center" vertical="center"/>
    </xf>
    <xf numFmtId="0" fontId="19" fillId="0" borderId="1" xfId="0" applyFont="1" applyBorder="1" applyAlignment="1">
      <alignment horizontal="center" vertical="center"/>
    </xf>
    <xf numFmtId="0" fontId="8" fillId="8" borderId="1" xfId="0" applyFont="1" applyFill="1" applyBorder="1" applyAlignment="1">
      <alignment horizontal="center" vertical="center" wrapText="1"/>
    </xf>
    <xf numFmtId="0" fontId="28" fillId="0" borderId="20" xfId="0" applyFont="1" applyBorder="1" applyAlignment="1">
      <alignment vertical="center" wrapText="1"/>
    </xf>
    <xf numFmtId="0" fontId="19" fillId="0" borderId="43" xfId="0" applyFont="1" applyBorder="1" applyAlignment="1">
      <alignment horizontal="left" vertical="center" wrapText="1"/>
    </xf>
    <xf numFmtId="0" fontId="28" fillId="0" borderId="19" xfId="0" applyFont="1" applyBorder="1" applyAlignment="1">
      <alignment horizontal="left" vertical="center" wrapText="1"/>
    </xf>
    <xf numFmtId="0" fontId="8" fillId="0" borderId="19" xfId="0" applyFont="1" applyBorder="1" applyAlignment="1">
      <alignment horizontal="center" vertical="center" wrapText="1"/>
    </xf>
    <xf numFmtId="0" fontId="28" fillId="0" borderId="19" xfId="0" applyFont="1" applyBorder="1" applyAlignment="1">
      <alignment horizontal="center" vertical="center"/>
    </xf>
    <xf numFmtId="0" fontId="19" fillId="0" borderId="19" xfId="0" applyFont="1" applyBorder="1" applyAlignment="1">
      <alignment horizontal="center" vertical="center"/>
    </xf>
    <xf numFmtId="0" fontId="30" fillId="0" borderId="19" xfId="0" applyFont="1" applyBorder="1" applyAlignment="1">
      <alignment horizontal="center" vertical="center"/>
    </xf>
    <xf numFmtId="0" fontId="8" fillId="8" borderId="19" xfId="0" applyFont="1" applyFill="1" applyBorder="1" applyAlignment="1">
      <alignment horizontal="center" vertical="center" wrapText="1"/>
    </xf>
    <xf numFmtId="0" fontId="28" fillId="0" borderId="13" xfId="0" applyFont="1" applyBorder="1" applyAlignment="1">
      <alignment horizontal="left" vertical="center" wrapText="1"/>
    </xf>
    <xf numFmtId="0" fontId="28" fillId="0" borderId="11" xfId="0" applyFont="1" applyBorder="1" applyAlignment="1">
      <alignment horizontal="left" vertical="center" wrapText="1"/>
    </xf>
    <xf numFmtId="0" fontId="28" fillId="0" borderId="1" xfId="0" applyFont="1" applyBorder="1" applyAlignment="1">
      <alignment horizontal="left" vertical="center" wrapText="1"/>
    </xf>
    <xf numFmtId="0" fontId="19" fillId="0" borderId="11" xfId="0" applyFont="1" applyBorder="1" applyAlignment="1">
      <alignment horizontal="left" vertical="center" wrapText="1"/>
    </xf>
    <xf numFmtId="0" fontId="19" fillId="0" borderId="1" xfId="0" applyFont="1" applyBorder="1" applyAlignment="1">
      <alignment horizontal="left" vertical="center" wrapText="1"/>
    </xf>
    <xf numFmtId="0" fontId="28" fillId="0" borderId="19" xfId="0" applyFont="1" applyBorder="1" applyAlignment="1">
      <alignment vertical="center" wrapText="1"/>
    </xf>
    <xf numFmtId="0" fontId="19" fillId="0" borderId="25" xfId="0" applyFont="1" applyBorder="1" applyAlignment="1">
      <alignment horizontal="left" vertical="center" wrapText="1"/>
    </xf>
    <xf numFmtId="0" fontId="8" fillId="0" borderId="20" xfId="0" applyFont="1" applyBorder="1" applyAlignment="1">
      <alignment horizontal="center" vertical="center" wrapText="1"/>
    </xf>
    <xf numFmtId="0" fontId="28" fillId="0" borderId="20" xfId="0" applyFont="1" applyBorder="1" applyAlignment="1">
      <alignment horizontal="center" vertical="center"/>
    </xf>
    <xf numFmtId="0" fontId="19" fillId="0" borderId="20" xfId="0" applyFont="1" applyBorder="1" applyAlignment="1">
      <alignment horizontal="center" vertical="center"/>
    </xf>
    <xf numFmtId="0" fontId="8" fillId="8" borderId="20" xfId="0" applyFont="1" applyFill="1" applyBorder="1" applyAlignment="1">
      <alignment horizontal="center" vertical="center" wrapText="1"/>
    </xf>
    <xf numFmtId="0" fontId="30" fillId="0" borderId="1" xfId="0" applyFont="1" applyBorder="1" applyAlignment="1">
      <alignment horizontal="center" vertical="center"/>
    </xf>
    <xf numFmtId="0" fontId="19" fillId="0" borderId="33" xfId="0" applyFont="1" applyBorder="1" applyAlignment="1">
      <alignment vertical="center" wrapText="1"/>
    </xf>
    <xf numFmtId="0" fontId="28" fillId="0" borderId="43" xfId="0" applyFont="1" applyBorder="1" applyAlignment="1">
      <alignment vertical="center" wrapText="1"/>
    </xf>
    <xf numFmtId="0" fontId="30" fillId="0" borderId="12" xfId="0" applyFont="1" applyBorder="1" applyAlignment="1">
      <alignment horizontal="center" vertical="center"/>
    </xf>
    <xf numFmtId="0" fontId="28" fillId="0" borderId="45" xfId="0" applyFont="1" applyBorder="1" applyAlignment="1">
      <alignment horizontal="left" vertical="center" wrapText="1"/>
    </xf>
    <xf numFmtId="0" fontId="28" fillId="0" borderId="12" xfId="0" applyFont="1" applyBorder="1" applyAlignment="1">
      <alignment horizontal="left" vertical="center" wrapText="1"/>
    </xf>
    <xf numFmtId="0" fontId="39" fillId="0" borderId="1" xfId="0" applyFont="1" applyBorder="1"/>
    <xf numFmtId="0" fontId="19" fillId="0" borderId="40" xfId="0" applyFont="1" applyBorder="1" applyAlignment="1">
      <alignment vertical="center" wrapText="1"/>
    </xf>
    <xf numFmtId="0" fontId="28" fillId="0" borderId="39" xfId="0" applyFont="1" applyBorder="1" applyAlignment="1">
      <alignment vertical="center" wrapText="1"/>
    </xf>
    <xf numFmtId="0" fontId="28" fillId="0" borderId="12" xfId="0" applyFont="1" applyBorder="1" applyAlignment="1">
      <alignment vertical="center" wrapText="1"/>
    </xf>
    <xf numFmtId="0" fontId="28" fillId="0" borderId="33" xfId="0" applyFont="1" applyBorder="1" applyAlignment="1">
      <alignment horizontal="left" vertical="center" wrapText="1"/>
    </xf>
    <xf numFmtId="0" fontId="28" fillId="0" borderId="43" xfId="0" applyFont="1" applyBorder="1" applyAlignment="1">
      <alignment horizontal="left" vertical="center" wrapText="1"/>
    </xf>
    <xf numFmtId="0" fontId="19" fillId="0" borderId="19" xfId="0" applyFont="1" applyBorder="1" applyAlignment="1">
      <alignment horizontal="left" vertical="center" wrapText="1"/>
    </xf>
    <xf numFmtId="0" fontId="6" fillId="0" borderId="0" xfId="0" applyFont="1"/>
    <xf numFmtId="0" fontId="28" fillId="0" borderId="0" xfId="0" applyFont="1"/>
    <xf numFmtId="0" fontId="28" fillId="0" borderId="11" xfId="0" applyFont="1" applyBorder="1" applyAlignment="1">
      <alignment vertical="center" wrapText="1"/>
    </xf>
    <xf numFmtId="0" fontId="19" fillId="0" borderId="20" xfId="0" applyFont="1" applyBorder="1" applyAlignment="1">
      <alignment horizontal="left" vertical="center" wrapText="1"/>
    </xf>
    <xf numFmtId="0" fontId="30" fillId="8" borderId="12" xfId="0" applyFont="1" applyFill="1" applyBorder="1" applyAlignment="1">
      <alignment horizontal="center" vertical="center" wrapText="1"/>
    </xf>
    <xf numFmtId="0" fontId="19" fillId="0" borderId="11" xfId="0" applyFont="1" applyBorder="1" applyAlignment="1">
      <alignment vertical="center" wrapText="1"/>
    </xf>
    <xf numFmtId="0" fontId="35" fillId="0" borderId="19" xfId="0" applyFont="1" applyBorder="1" applyAlignment="1">
      <alignment horizontal="center" vertical="center"/>
    </xf>
    <xf numFmtId="0" fontId="24" fillId="0" borderId="19" xfId="0" applyFont="1" applyBorder="1" applyAlignment="1">
      <alignment vertical="center" wrapText="1"/>
    </xf>
    <xf numFmtId="0" fontId="24" fillId="0" borderId="43" xfId="0" applyFont="1" applyBorder="1" applyAlignment="1">
      <alignment horizontal="left" vertical="center" wrapText="1"/>
    </xf>
    <xf numFmtId="0" fontId="25" fillId="0" borderId="55" xfId="0" applyFont="1" applyBorder="1" applyAlignment="1">
      <alignment horizontal="center" vertical="center" wrapText="1"/>
    </xf>
    <xf numFmtId="0" fontId="25" fillId="8" borderId="55" xfId="0" applyFont="1" applyFill="1" applyBorder="1" applyAlignment="1">
      <alignment horizontal="center" vertical="center" wrapText="1"/>
    </xf>
    <xf numFmtId="0" fontId="24" fillId="0" borderId="55" xfId="0" applyFont="1" applyBorder="1" applyAlignment="1">
      <alignment horizontal="center" vertical="center" wrapText="1"/>
    </xf>
    <xf numFmtId="0" fontId="24" fillId="0" borderId="55" xfId="0" applyFont="1" applyBorder="1" applyAlignment="1">
      <alignment horizontal="center" vertical="center"/>
    </xf>
    <xf numFmtId="0" fontId="24" fillId="0" borderId="55" xfId="0" applyFont="1" applyBorder="1" applyAlignment="1">
      <alignment horizontal="left" vertical="center" wrapText="1"/>
    </xf>
    <xf numFmtId="0" fontId="24" fillId="0" borderId="56" xfId="0" applyFont="1" applyBorder="1" applyAlignment="1">
      <alignment horizontal="left" vertical="center" wrapText="1"/>
    </xf>
    <xf numFmtId="0" fontId="26" fillId="0" borderId="19" xfId="0" applyFont="1" applyBorder="1" applyAlignment="1">
      <alignment horizontal="center" vertical="center" wrapText="1"/>
    </xf>
    <xf numFmtId="0" fontId="26" fillId="0" borderId="12" xfId="0" applyFont="1" applyBorder="1" applyAlignment="1">
      <alignment horizontal="center" vertical="center" wrapText="1"/>
    </xf>
    <xf numFmtId="0" fontId="25" fillId="2" borderId="50" xfId="0" applyFont="1" applyFill="1" applyBorder="1" applyAlignment="1">
      <alignment horizontal="center" vertical="center"/>
    </xf>
    <xf numFmtId="0" fontId="25" fillId="2" borderId="51" xfId="0" applyFont="1" applyFill="1" applyBorder="1" applyAlignment="1">
      <alignment horizontal="center" vertical="center"/>
    </xf>
    <xf numFmtId="0" fontId="22" fillId="0" borderId="54" xfId="0" applyFont="1" applyBorder="1" applyAlignment="1">
      <alignment horizontal="center" vertical="center" wrapText="1"/>
    </xf>
    <xf numFmtId="164" fontId="32" fillId="3" borderId="20" xfId="0" applyNumberFormat="1" applyFont="1" applyFill="1" applyBorder="1" applyAlignment="1">
      <alignment horizontal="center" vertical="center" wrapText="1"/>
    </xf>
    <xf numFmtId="0" fontId="8" fillId="2" borderId="57" xfId="0" applyFont="1" applyFill="1" applyBorder="1" applyAlignment="1">
      <alignment horizontal="center" vertical="center"/>
    </xf>
    <xf numFmtId="0" fontId="8" fillId="8" borderId="24" xfId="0" applyFont="1" applyFill="1" applyBorder="1" applyAlignment="1">
      <alignment horizontal="center" vertical="center" wrapText="1"/>
    </xf>
    <xf numFmtId="0" fontId="19" fillId="0" borderId="24" xfId="0" applyFont="1" applyBorder="1" applyAlignment="1">
      <alignment horizontal="center" vertical="center"/>
    </xf>
    <xf numFmtId="0" fontId="28" fillId="0" borderId="23" xfId="0" applyFont="1" applyBorder="1" applyAlignment="1">
      <alignment vertical="center" wrapText="1"/>
    </xf>
    <xf numFmtId="0" fontId="19" fillId="0" borderId="32" xfId="0" applyFont="1" applyBorder="1" applyAlignment="1">
      <alignment vertical="center" wrapText="1"/>
    </xf>
    <xf numFmtId="14" fontId="22" fillId="3" borderId="2" xfId="0" applyNumberFormat="1" applyFont="1" applyFill="1" applyBorder="1" applyAlignment="1">
      <alignment vertical="center"/>
    </xf>
    <xf numFmtId="14" fontId="22" fillId="3" borderId="34" xfId="0" applyNumberFormat="1" applyFont="1" applyFill="1" applyBorder="1" applyAlignment="1">
      <alignment vertical="center" wrapText="1"/>
    </xf>
    <xf numFmtId="0" fontId="32" fillId="3" borderId="43" xfId="0" applyFont="1" applyFill="1" applyBorder="1" applyAlignment="1">
      <alignment horizontal="center" vertical="center" wrapText="1"/>
    </xf>
    <xf numFmtId="14" fontId="22" fillId="3" borderId="19" xfId="0" applyNumberFormat="1" applyFont="1" applyFill="1" applyBorder="1" applyAlignment="1">
      <alignment horizontal="center" vertical="center"/>
    </xf>
    <xf numFmtId="14" fontId="22" fillId="3" borderId="1" xfId="0" applyNumberFormat="1" applyFont="1" applyFill="1" applyBorder="1" applyAlignment="1">
      <alignment horizontal="center" vertical="center"/>
    </xf>
    <xf numFmtId="14" fontId="22" fillId="3" borderId="12" xfId="0" applyNumberFormat="1" applyFont="1" applyFill="1" applyBorder="1" applyAlignment="1">
      <alignment horizontal="center" vertical="center" wrapText="1"/>
    </xf>
    <xf numFmtId="0" fontId="11" fillId="6" borderId="28" xfId="0" applyFont="1" applyFill="1" applyBorder="1" applyAlignment="1">
      <alignment horizontal="center" vertical="center" wrapText="1"/>
    </xf>
    <xf numFmtId="0" fontId="12" fillId="4" borderId="48" xfId="0" applyFont="1" applyFill="1" applyBorder="1" applyAlignment="1">
      <alignment horizontal="center" vertical="center" wrapText="1"/>
    </xf>
    <xf numFmtId="0" fontId="12" fillId="4" borderId="13" xfId="0" applyFont="1" applyFill="1" applyBorder="1" applyAlignment="1">
      <alignment horizontal="center" vertical="center" wrapText="1"/>
    </xf>
    <xf numFmtId="0" fontId="11" fillId="6" borderId="61" xfId="0" applyFont="1" applyFill="1" applyBorder="1" applyAlignment="1">
      <alignment horizontal="center" vertical="center" wrapText="1"/>
    </xf>
    <xf numFmtId="0" fontId="22" fillId="3" borderId="49" xfId="0" applyFont="1" applyFill="1" applyBorder="1" applyAlignment="1">
      <alignment horizontal="center" vertical="center" wrapText="1"/>
    </xf>
    <xf numFmtId="0" fontId="22" fillId="3" borderId="10" xfId="0" applyFont="1" applyFill="1" applyBorder="1" applyAlignment="1">
      <alignment horizontal="center" vertical="center" wrapText="1"/>
    </xf>
    <xf numFmtId="0" fontId="22" fillId="3" borderId="48"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22" fillId="3" borderId="38" xfId="0" applyFont="1" applyFill="1" applyBorder="1" applyAlignment="1">
      <alignment horizontal="center" vertical="center" wrapText="1"/>
    </xf>
    <xf numFmtId="0" fontId="22" fillId="3" borderId="41" xfId="0" applyFont="1" applyFill="1" applyBorder="1" applyAlignment="1">
      <alignment horizontal="center" vertical="center" wrapText="1"/>
    </xf>
    <xf numFmtId="0" fontId="22" fillId="3" borderId="42" xfId="0" applyFont="1" applyFill="1" applyBorder="1" applyAlignment="1">
      <alignment horizontal="center" vertical="center" wrapText="1"/>
    </xf>
    <xf numFmtId="0" fontId="22" fillId="3" borderId="53"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2" fillId="6" borderId="34" xfId="0" applyFont="1" applyFill="1" applyBorder="1" applyAlignment="1">
      <alignment horizontal="center" vertical="center" wrapText="1"/>
    </xf>
    <xf numFmtId="0" fontId="12" fillId="2" borderId="31" xfId="0" applyFont="1" applyFill="1" applyBorder="1" applyAlignment="1">
      <alignment horizontal="center" vertical="center"/>
    </xf>
    <xf numFmtId="0" fontId="12" fillId="2" borderId="27" xfId="0" applyFont="1" applyFill="1" applyBorder="1" applyAlignment="1">
      <alignment horizontal="center" vertical="center"/>
    </xf>
    <xf numFmtId="0" fontId="24" fillId="0" borderId="19" xfId="0" applyFont="1" applyBorder="1" applyAlignment="1">
      <alignment horizontal="left" vertical="center" wrapText="1"/>
    </xf>
    <xf numFmtId="0" fontId="24" fillId="0" borderId="1" xfId="0" applyFont="1" applyBorder="1" applyAlignment="1">
      <alignment horizontal="left" vertical="center" wrapText="1"/>
    </xf>
    <xf numFmtId="0" fontId="9" fillId="0" borderId="4" xfId="0" applyFont="1" applyBorder="1" applyAlignment="1">
      <alignment horizontal="left" vertical="center" wrapText="1"/>
    </xf>
    <xf numFmtId="0" fontId="9" fillId="0" borderId="5" xfId="0" applyFont="1" applyBorder="1" applyAlignment="1">
      <alignment horizontal="left" vertical="center"/>
    </xf>
    <xf numFmtId="0" fontId="9" fillId="0" borderId="6" xfId="0" applyFont="1" applyBorder="1" applyAlignment="1">
      <alignment horizontal="left" vertical="center"/>
    </xf>
    <xf numFmtId="0" fontId="26" fillId="0" borderId="11" xfId="0" applyFont="1" applyBorder="1" applyAlignment="1">
      <alignment horizontal="left" vertical="center" wrapText="1"/>
    </xf>
    <xf numFmtId="0" fontId="14" fillId="0" borderId="4" xfId="0" applyFont="1" applyBorder="1" applyAlignment="1">
      <alignment horizontal="left" vertical="center" wrapText="1"/>
    </xf>
    <xf numFmtId="0" fontId="14" fillId="0" borderId="5" xfId="0" applyFont="1" applyBorder="1" applyAlignment="1">
      <alignment horizontal="left" vertical="center"/>
    </xf>
    <xf numFmtId="0" fontId="14" fillId="0" borderId="16" xfId="0" applyFont="1" applyBorder="1" applyAlignment="1">
      <alignment horizontal="left" vertical="center"/>
    </xf>
    <xf numFmtId="0" fontId="14" fillId="0" borderId="6" xfId="0" applyFont="1" applyBorder="1" applyAlignment="1">
      <alignment horizontal="left" vertical="center"/>
    </xf>
    <xf numFmtId="0" fontId="12" fillId="4" borderId="10" xfId="0" applyFont="1" applyFill="1" applyBorder="1" applyAlignment="1">
      <alignment horizontal="center" vertical="center" wrapText="1"/>
    </xf>
    <xf numFmtId="0" fontId="12" fillId="4" borderId="11" xfId="0" applyFont="1" applyFill="1" applyBorder="1" applyAlignment="1">
      <alignment horizontal="center" vertical="center" wrapText="1"/>
    </xf>
    <xf numFmtId="0" fontId="26" fillId="0" borderId="50" xfId="0" applyFont="1" applyBorder="1" applyAlignment="1">
      <alignment horizontal="center" vertical="top" wrapText="1"/>
    </xf>
    <xf numFmtId="0" fontId="26" fillId="0" borderId="51" xfId="0" applyFont="1" applyBorder="1" applyAlignment="1">
      <alignment horizontal="center" vertical="top" wrapText="1"/>
    </xf>
    <xf numFmtId="0" fontId="26" fillId="0" borderId="51" xfId="0" applyFont="1" applyBorder="1" applyAlignment="1">
      <alignment horizontal="center" vertical="top"/>
    </xf>
    <xf numFmtId="0" fontId="26" fillId="0" borderId="52" xfId="0" applyFont="1" applyBorder="1" applyAlignment="1">
      <alignment horizontal="center" vertical="top"/>
    </xf>
    <xf numFmtId="0" fontId="21" fillId="0" borderId="19"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12" xfId="0" applyFont="1" applyBorder="1" applyAlignment="1">
      <alignment horizontal="center" vertical="center" wrapText="1"/>
    </xf>
    <xf numFmtId="0" fontId="12" fillId="2" borderId="31"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1" fillId="4" borderId="49" xfId="0" applyFont="1" applyFill="1" applyBorder="1" applyAlignment="1">
      <alignment horizontal="center" vertical="center"/>
    </xf>
    <xf numFmtId="0" fontId="11" fillId="4" borderId="43" xfId="0" applyFont="1" applyFill="1" applyBorder="1" applyAlignment="1">
      <alignment horizontal="center" vertical="center"/>
    </xf>
    <xf numFmtId="0" fontId="11" fillId="4" borderId="10" xfId="0" applyFont="1" applyFill="1" applyBorder="1" applyAlignment="1">
      <alignment horizontal="center" vertical="center" wrapText="1"/>
    </xf>
    <xf numFmtId="0" fontId="11" fillId="4" borderId="11" xfId="0" applyFont="1" applyFill="1" applyBorder="1" applyAlignment="1">
      <alignment horizontal="center" vertical="center"/>
    </xf>
    <xf numFmtId="0" fontId="11" fillId="5" borderId="28" xfId="0" applyFont="1" applyFill="1" applyBorder="1" applyAlignment="1">
      <alignment horizontal="center" vertical="center" wrapText="1"/>
    </xf>
    <xf numFmtId="0" fontId="11" fillId="5" borderId="24" xfId="0" applyFont="1" applyFill="1" applyBorder="1" applyAlignment="1">
      <alignment horizontal="center" vertical="center" wrapText="1"/>
    </xf>
    <xf numFmtId="0" fontId="11" fillId="5" borderId="31" xfId="0" applyFont="1" applyFill="1" applyBorder="1" applyAlignment="1">
      <alignment horizontal="center" vertical="center" wrapText="1"/>
    </xf>
    <xf numFmtId="0" fontId="12" fillId="5" borderId="2" xfId="0" applyFont="1" applyFill="1" applyBorder="1" applyAlignment="1">
      <alignment horizontal="center" vertical="center" textRotation="90" wrapText="1"/>
    </xf>
    <xf numFmtId="0" fontId="12" fillId="5" borderId="34" xfId="0" applyFont="1" applyFill="1" applyBorder="1" applyAlignment="1">
      <alignment horizontal="center" vertical="center" textRotation="90" wrapText="1"/>
    </xf>
    <xf numFmtId="0" fontId="8" fillId="5" borderId="1" xfId="0" applyFont="1" applyFill="1" applyBorder="1" applyAlignment="1">
      <alignment horizontal="center" vertical="center" textRotation="90" wrapText="1"/>
    </xf>
    <xf numFmtId="0" fontId="8" fillId="5" borderId="20" xfId="0" applyFont="1" applyFill="1" applyBorder="1" applyAlignment="1">
      <alignment horizontal="center" vertical="center" textRotation="90" wrapText="1"/>
    </xf>
    <xf numFmtId="0" fontId="12" fillId="5" borderId="29" xfId="0" applyFont="1" applyFill="1" applyBorder="1" applyAlignment="1">
      <alignment horizontal="center" vertical="center" wrapText="1"/>
    </xf>
    <xf numFmtId="0" fontId="12" fillId="5" borderId="30" xfId="0" applyFont="1" applyFill="1" applyBorder="1" applyAlignment="1">
      <alignment horizontal="center" vertical="center" wrapText="1"/>
    </xf>
    <xf numFmtId="0" fontId="11" fillId="8" borderId="49" xfId="0" applyFont="1" applyFill="1" applyBorder="1" applyAlignment="1">
      <alignment horizontal="center" vertical="center"/>
    </xf>
    <xf numFmtId="0" fontId="11" fillId="8" borderId="19" xfId="0" applyFont="1" applyFill="1" applyBorder="1" applyAlignment="1">
      <alignment horizontal="center" vertical="center"/>
    </xf>
    <xf numFmtId="0" fontId="11" fillId="8" borderId="43" xfId="0" applyFont="1" applyFill="1" applyBorder="1" applyAlignment="1">
      <alignment horizontal="center" vertical="center"/>
    </xf>
    <xf numFmtId="0" fontId="12" fillId="8" borderId="10" xfId="0" applyFont="1" applyFill="1" applyBorder="1" applyAlignment="1">
      <alignment horizontal="center" vertical="center" wrapText="1"/>
    </xf>
    <xf numFmtId="0" fontId="12" fillId="8" borderId="11"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2" fillId="8" borderId="10" xfId="0" applyFont="1" applyFill="1" applyBorder="1" applyAlignment="1">
      <alignment horizontal="center" vertical="center" wrapText="1"/>
    </xf>
    <xf numFmtId="0" fontId="22" fillId="8" borderId="48" xfId="0" applyFont="1" applyFill="1" applyBorder="1" applyAlignment="1">
      <alignment horizontal="center" vertical="center" wrapText="1"/>
    </xf>
    <xf numFmtId="0" fontId="11" fillId="0" borderId="49" xfId="0" applyFont="1" applyBorder="1" applyAlignment="1">
      <alignment horizontal="center"/>
    </xf>
    <xf numFmtId="0" fontId="11" fillId="0" borderId="19" xfId="0" applyFont="1" applyBorder="1" applyAlignment="1">
      <alignment horizontal="center"/>
    </xf>
    <xf numFmtId="0" fontId="11" fillId="0" borderId="10" xfId="0" applyFont="1" applyBorder="1" applyAlignment="1">
      <alignment horizontal="center"/>
    </xf>
    <xf numFmtId="0" fontId="11" fillId="0" borderId="1" xfId="0" applyFont="1" applyBorder="1" applyAlignment="1">
      <alignment horizontal="center"/>
    </xf>
    <xf numFmtId="0" fontId="11" fillId="0" borderId="48" xfId="0" applyFont="1" applyBorder="1" applyAlignment="1">
      <alignment horizontal="center"/>
    </xf>
    <xf numFmtId="0" fontId="11" fillId="0" borderId="12" xfId="0" applyFont="1" applyBorder="1" applyAlignment="1">
      <alignment horizontal="center"/>
    </xf>
    <xf numFmtId="0" fontId="22" fillId="0" borderId="1" xfId="0" applyFont="1" applyBorder="1" applyAlignment="1">
      <alignment horizontal="center" vertical="center" wrapText="1"/>
    </xf>
    <xf numFmtId="0" fontId="17" fillId="0" borderId="3" xfId="0" applyFont="1" applyBorder="1" applyAlignment="1">
      <alignment horizontal="left" vertical="top" wrapText="1"/>
    </xf>
    <xf numFmtId="0" fontId="11" fillId="0" borderId="3" xfId="0" applyFont="1" applyBorder="1" applyAlignment="1">
      <alignment horizontal="center" vertical="center"/>
    </xf>
    <xf numFmtId="0" fontId="10" fillId="0" borderId="3" xfId="0" applyFont="1" applyBorder="1" applyAlignment="1">
      <alignment horizontal="center"/>
    </xf>
    <xf numFmtId="0" fontId="16" fillId="0" borderId="3" xfId="0" applyFont="1" applyBorder="1" applyAlignment="1">
      <alignment horizontal="center" vertical="center"/>
    </xf>
    <xf numFmtId="0" fontId="13" fillId="7" borderId="3" xfId="0" applyFont="1" applyFill="1" applyBorder="1" applyAlignment="1">
      <alignment horizontal="center" vertical="center" wrapText="1"/>
    </xf>
    <xf numFmtId="0" fontId="14" fillId="0" borderId="3" xfId="0" applyFont="1" applyBorder="1" applyAlignment="1">
      <alignment horizontal="left" vertical="center" wrapText="1"/>
    </xf>
    <xf numFmtId="0" fontId="14" fillId="3" borderId="3" xfId="0" applyFont="1" applyFill="1" applyBorder="1" applyAlignment="1">
      <alignment horizontal="left" vertical="center"/>
    </xf>
    <xf numFmtId="0" fontId="14" fillId="0" borderId="4" xfId="0" applyFont="1" applyBorder="1" applyAlignment="1">
      <alignment horizontal="center"/>
    </xf>
    <xf numFmtId="0" fontId="14" fillId="0" borderId="5" xfId="0" applyFont="1" applyBorder="1" applyAlignment="1">
      <alignment horizontal="center"/>
    </xf>
    <xf numFmtId="0" fontId="14" fillId="0" borderId="6" xfId="0" applyFont="1" applyBorder="1" applyAlignment="1">
      <alignment horizontal="center"/>
    </xf>
    <xf numFmtId="0" fontId="14" fillId="0" borderId="8" xfId="0" applyFont="1" applyBorder="1" applyAlignment="1">
      <alignment horizontal="center"/>
    </xf>
    <xf numFmtId="0" fontId="14" fillId="0" borderId="15" xfId="0" applyFont="1" applyBorder="1" applyAlignment="1">
      <alignment horizontal="center"/>
    </xf>
    <xf numFmtId="0" fontId="14" fillId="0" borderId="9" xfId="0" applyFont="1" applyBorder="1" applyAlignment="1">
      <alignment horizontal="center"/>
    </xf>
    <xf numFmtId="14" fontId="14" fillId="0" borderId="3" xfId="0" applyNumberFormat="1" applyFont="1" applyBorder="1" applyAlignment="1">
      <alignment horizontal="left" vertical="center" wrapText="1"/>
    </xf>
    <xf numFmtId="0" fontId="13" fillId="0" borderId="3" xfId="0" applyFont="1" applyBorder="1" applyAlignment="1">
      <alignment horizontal="left" vertical="center" wrapText="1"/>
    </xf>
    <xf numFmtId="0" fontId="13" fillId="0" borderId="3" xfId="0" applyFont="1" applyBorder="1" applyAlignment="1">
      <alignment horizontal="left" vertical="center"/>
    </xf>
    <xf numFmtId="0" fontId="17" fillId="0" borderId="8" xfId="0" applyFont="1" applyBorder="1" applyAlignment="1">
      <alignment horizontal="left" vertical="center" wrapText="1"/>
    </xf>
    <xf numFmtId="0" fontId="17" fillId="0" borderId="15" xfId="0" applyFont="1" applyBorder="1" applyAlignment="1">
      <alignment horizontal="left" vertical="center" wrapText="1"/>
    </xf>
    <xf numFmtId="0" fontId="17" fillId="0" borderId="9" xfId="0" applyFont="1" applyBorder="1" applyAlignment="1">
      <alignment horizontal="left" vertical="center" wrapText="1"/>
    </xf>
    <xf numFmtId="0" fontId="17" fillId="0" borderId="21" xfId="0" applyFont="1" applyBorder="1" applyAlignment="1">
      <alignment horizontal="left" vertical="center" wrapText="1"/>
    </xf>
    <xf numFmtId="0" fontId="17" fillId="0" borderId="0" xfId="0" applyFont="1" applyAlignment="1">
      <alignment horizontal="left" vertical="center" wrapText="1"/>
    </xf>
    <xf numFmtId="0" fontId="17" fillId="0" borderId="22" xfId="0" applyFont="1" applyBorder="1" applyAlignment="1">
      <alignment horizontal="left" vertical="center" wrapText="1"/>
    </xf>
    <xf numFmtId="0" fontId="17" fillId="0" borderId="17" xfId="0" applyFont="1" applyBorder="1" applyAlignment="1">
      <alignment horizontal="left" vertical="center" wrapText="1"/>
    </xf>
    <xf numFmtId="0" fontId="17" fillId="0" borderId="16" xfId="0" applyFont="1" applyBorder="1" applyAlignment="1">
      <alignment horizontal="left" vertical="center" wrapText="1"/>
    </xf>
    <xf numFmtId="0" fontId="17" fillId="0" borderId="18" xfId="0" applyFont="1" applyBorder="1" applyAlignment="1">
      <alignment horizontal="left"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2" fillId="2" borderId="29" xfId="0" applyFont="1" applyFill="1" applyBorder="1" applyAlignment="1">
      <alignment horizontal="center" vertical="center"/>
    </xf>
    <xf numFmtId="0" fontId="10" fillId="0" borderId="8" xfId="0" applyFont="1" applyBorder="1" applyAlignment="1">
      <alignment horizontal="center"/>
    </xf>
    <xf numFmtId="0" fontId="10" fillId="0" borderId="9" xfId="0" applyFont="1" applyBorder="1" applyAlignment="1">
      <alignment horizontal="center"/>
    </xf>
    <xf numFmtId="0" fontId="10" fillId="0" borderId="21" xfId="0" applyFont="1" applyBorder="1" applyAlignment="1">
      <alignment horizontal="center"/>
    </xf>
    <xf numFmtId="0" fontId="10" fillId="0" borderId="22" xfId="0" applyFont="1" applyBorder="1" applyAlignment="1">
      <alignment horizontal="center"/>
    </xf>
    <xf numFmtId="0" fontId="21" fillId="0" borderId="8"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21" xfId="0" applyFont="1" applyBorder="1" applyAlignment="1">
      <alignment horizontal="center" vertical="center" wrapText="1"/>
    </xf>
    <xf numFmtId="0" fontId="21" fillId="0" borderId="0" xfId="0" applyFont="1" applyAlignment="1">
      <alignment horizontal="center" vertical="center" wrapText="1"/>
    </xf>
    <xf numFmtId="0" fontId="21" fillId="0" borderId="22" xfId="0" applyFont="1" applyBorder="1" applyAlignment="1">
      <alignment horizontal="center" vertical="center" wrapText="1"/>
    </xf>
    <xf numFmtId="0" fontId="19" fillId="0" borderId="25" xfId="0" applyFont="1" applyBorder="1" applyAlignment="1">
      <alignment horizontal="left" vertical="center" wrapText="1"/>
    </xf>
    <xf numFmtId="0" fontId="19" fillId="0" borderId="33" xfId="0" applyFont="1" applyBorder="1" applyAlignment="1">
      <alignment horizontal="left" vertical="center" wrapText="1"/>
    </xf>
    <xf numFmtId="0" fontId="19" fillId="0" borderId="43" xfId="0" applyFont="1" applyBorder="1" applyAlignment="1">
      <alignment horizontal="left" vertical="center" wrapText="1"/>
    </xf>
    <xf numFmtId="0" fontId="19" fillId="0" borderId="11" xfId="0" applyFont="1" applyBorder="1" applyAlignment="1">
      <alignment horizontal="left" vertical="center" wrapText="1"/>
    </xf>
    <xf numFmtId="0" fontId="12" fillId="8" borderId="20" xfId="0" applyFont="1" applyFill="1" applyBorder="1" applyAlignment="1">
      <alignment horizontal="center" vertical="center" wrapText="1"/>
    </xf>
    <xf numFmtId="0" fontId="12" fillId="8" borderId="44" xfId="0" applyFont="1" applyFill="1" applyBorder="1" applyAlignment="1">
      <alignment horizontal="center" vertical="center" wrapText="1"/>
    </xf>
    <xf numFmtId="0" fontId="19" fillId="0" borderId="45" xfId="0" applyFont="1" applyBorder="1" applyAlignment="1">
      <alignment horizontal="left" vertical="center" wrapText="1"/>
    </xf>
    <xf numFmtId="0" fontId="19" fillId="0" borderId="58" xfId="0" applyFont="1" applyBorder="1" applyAlignment="1">
      <alignment horizontal="center" vertical="top" wrapText="1"/>
    </xf>
    <xf numFmtId="0" fontId="19" fillId="0" borderId="37" xfId="0" applyFont="1" applyBorder="1" applyAlignment="1">
      <alignment horizontal="center" vertical="top"/>
    </xf>
    <xf numFmtId="0" fontId="19" fillId="0" borderId="47" xfId="0" applyFont="1" applyBorder="1" applyAlignment="1">
      <alignment horizontal="center" vertical="top"/>
    </xf>
    <xf numFmtId="0" fontId="19" fillId="0" borderId="46" xfId="0" applyFont="1" applyBorder="1" applyAlignment="1">
      <alignment horizontal="center" vertical="top"/>
    </xf>
    <xf numFmtId="0" fontId="28" fillId="0" borderId="39" xfId="0" applyFont="1" applyBorder="1" applyAlignment="1">
      <alignment horizontal="left" vertical="center" wrapText="1"/>
    </xf>
    <xf numFmtId="0" fontId="28" fillId="0" borderId="24" xfId="0" applyFont="1" applyBorder="1" applyAlignment="1">
      <alignment horizontal="left" vertical="center" wrapText="1"/>
    </xf>
    <xf numFmtId="0" fontId="12" fillId="6" borderId="47" xfId="0" applyFont="1" applyFill="1" applyBorder="1" applyAlignment="1">
      <alignment horizontal="center" vertical="center" wrapText="1"/>
    </xf>
    <xf numFmtId="0" fontId="12" fillId="6" borderId="22" xfId="0" applyFont="1" applyFill="1" applyBorder="1" applyAlignment="1">
      <alignment horizontal="center" vertical="center" wrapText="1"/>
    </xf>
    <xf numFmtId="0" fontId="12" fillId="6" borderId="18" xfId="0" applyFont="1" applyFill="1" applyBorder="1" applyAlignment="1">
      <alignment horizontal="center" vertical="center" wrapText="1"/>
    </xf>
    <xf numFmtId="0" fontId="22" fillId="8" borderId="65" xfId="0" applyFont="1" applyFill="1" applyBorder="1" applyAlignment="1">
      <alignment horizontal="center" vertical="center" wrapText="1"/>
    </xf>
    <xf numFmtId="0" fontId="22" fillId="8" borderId="17" xfId="0" applyFont="1" applyFill="1" applyBorder="1" applyAlignment="1">
      <alignment horizontal="center" vertical="center" wrapText="1"/>
    </xf>
    <xf numFmtId="0" fontId="8" fillId="5" borderId="23" xfId="0" applyFont="1" applyFill="1" applyBorder="1" applyAlignment="1">
      <alignment horizontal="center" vertical="center" textRotation="90" wrapText="1"/>
    </xf>
    <xf numFmtId="0" fontId="8" fillId="5" borderId="44" xfId="0" applyFont="1" applyFill="1" applyBorder="1" applyAlignment="1">
      <alignment horizontal="center" vertical="center" textRotation="90" wrapText="1"/>
    </xf>
    <xf numFmtId="0" fontId="12" fillId="5" borderId="35" xfId="0" applyFont="1" applyFill="1" applyBorder="1" applyAlignment="1">
      <alignment horizontal="center" vertical="center" wrapText="1"/>
    </xf>
    <xf numFmtId="0" fontId="12" fillId="5" borderId="60" xfId="0" applyFont="1" applyFill="1" applyBorder="1" applyAlignment="1">
      <alignment horizontal="center" vertical="center" wrapText="1"/>
    </xf>
    <xf numFmtId="0" fontId="20" fillId="0" borderId="50" xfId="0" applyFont="1" applyBorder="1" applyAlignment="1">
      <alignment horizontal="center" vertical="center" wrapText="1"/>
    </xf>
    <xf numFmtId="0" fontId="20" fillId="0" borderId="51" xfId="0" applyFont="1" applyBorder="1" applyAlignment="1">
      <alignment horizontal="center" vertical="center" wrapText="1"/>
    </xf>
    <xf numFmtId="0" fontId="20" fillId="0" borderId="52" xfId="0" applyFont="1" applyBorder="1" applyAlignment="1">
      <alignment horizontal="center" vertical="center" wrapText="1"/>
    </xf>
    <xf numFmtId="0" fontId="12" fillId="2" borderId="62" xfId="0" applyFont="1" applyFill="1" applyBorder="1" applyAlignment="1">
      <alignment horizontal="center" vertical="center" wrapText="1"/>
    </xf>
    <xf numFmtId="0" fontId="12" fillId="2" borderId="36" xfId="0" applyFont="1" applyFill="1" applyBorder="1" applyAlignment="1">
      <alignment horizontal="center" vertical="center" wrapText="1"/>
    </xf>
    <xf numFmtId="0" fontId="12" fillId="2" borderId="63" xfId="0" applyFont="1" applyFill="1" applyBorder="1" applyAlignment="1">
      <alignment horizontal="center" vertical="center" wrapText="1"/>
    </xf>
    <xf numFmtId="0" fontId="11" fillId="8" borderId="62" xfId="0" applyFont="1" applyFill="1" applyBorder="1" applyAlignment="1">
      <alignment horizontal="center" vertical="center"/>
    </xf>
    <xf numFmtId="0" fontId="11" fillId="8" borderId="59" xfId="0" applyFont="1" applyFill="1" applyBorder="1" applyAlignment="1">
      <alignment horizontal="center" vertical="center"/>
    </xf>
    <xf numFmtId="0" fontId="11" fillId="8" borderId="61" xfId="0" applyFont="1" applyFill="1" applyBorder="1" applyAlignment="1">
      <alignment horizontal="center" vertical="center"/>
    </xf>
    <xf numFmtId="0" fontId="11" fillId="5" borderId="59" xfId="0" applyFont="1" applyFill="1" applyBorder="1" applyAlignment="1">
      <alignment horizontal="center" vertical="center" wrapText="1"/>
    </xf>
    <xf numFmtId="0" fontId="12" fillId="8" borderId="36" xfId="0" applyFont="1" applyFill="1" applyBorder="1" applyAlignment="1">
      <alignment horizontal="center" vertical="center" wrapText="1"/>
    </xf>
    <xf numFmtId="0" fontId="12" fillId="8" borderId="2" xfId="0" applyFont="1" applyFill="1" applyBorder="1" applyAlignment="1">
      <alignment horizontal="center" vertical="center" wrapText="1"/>
    </xf>
    <xf numFmtId="0" fontId="12" fillId="8" borderId="25" xfId="0" applyFont="1" applyFill="1" applyBorder="1" applyAlignment="1">
      <alignment horizontal="center" vertical="center" wrapText="1"/>
    </xf>
    <xf numFmtId="0" fontId="12" fillId="8" borderId="32" xfId="0" applyFont="1" applyFill="1" applyBorder="1" applyAlignment="1">
      <alignment horizontal="center" vertical="center" wrapText="1"/>
    </xf>
    <xf numFmtId="0" fontId="12" fillId="8" borderId="45" xfId="0" applyFont="1" applyFill="1" applyBorder="1" applyAlignment="1">
      <alignment horizontal="center" vertical="center" wrapText="1"/>
    </xf>
    <xf numFmtId="0" fontId="12" fillId="5" borderId="26" xfId="0" applyFont="1" applyFill="1" applyBorder="1" applyAlignment="1">
      <alignment horizontal="center" vertical="center" textRotation="90" wrapText="1"/>
    </xf>
    <xf numFmtId="0" fontId="12" fillId="5" borderId="64" xfId="0" applyFont="1" applyFill="1" applyBorder="1" applyAlignment="1">
      <alignment horizontal="center" vertical="center" textRotation="90" wrapText="1"/>
    </xf>
    <xf numFmtId="0" fontId="14" fillId="0" borderId="8" xfId="0" applyFont="1" applyBorder="1" applyAlignment="1">
      <alignment horizontal="left" vertical="center" wrapText="1"/>
    </xf>
    <xf numFmtId="0" fontId="14" fillId="0" borderId="15" xfId="0" applyFont="1" applyBorder="1" applyAlignment="1">
      <alignment horizontal="left" vertical="center" wrapText="1"/>
    </xf>
    <xf numFmtId="0" fontId="14" fillId="0" borderId="9" xfId="0" applyFont="1" applyBorder="1" applyAlignment="1">
      <alignment horizontal="left" vertical="center" wrapText="1"/>
    </xf>
    <xf numFmtId="0" fontId="14" fillId="0" borderId="21" xfId="0" applyFont="1" applyBorder="1" applyAlignment="1">
      <alignment horizontal="left" vertical="center" wrapText="1"/>
    </xf>
    <xf numFmtId="0" fontId="14" fillId="0" borderId="0" xfId="0" applyFont="1" applyAlignment="1">
      <alignment horizontal="left" vertical="center" wrapText="1"/>
    </xf>
    <xf numFmtId="0" fontId="14" fillId="0" borderId="22" xfId="0" applyFont="1" applyBorder="1" applyAlignment="1">
      <alignment horizontal="left" vertical="center" wrapText="1"/>
    </xf>
    <xf numFmtId="0" fontId="14" fillId="0" borderId="17" xfId="0" applyFont="1" applyBorder="1" applyAlignment="1">
      <alignment horizontal="left" vertical="center" wrapText="1"/>
    </xf>
    <xf numFmtId="0" fontId="14" fillId="0" borderId="16" xfId="0" applyFont="1" applyBorder="1" applyAlignment="1">
      <alignment horizontal="left" vertical="center" wrapText="1"/>
    </xf>
    <xf numFmtId="0" fontId="14" fillId="0" borderId="18" xfId="0" applyFont="1" applyBorder="1" applyAlignment="1">
      <alignment horizontal="left" vertical="center" wrapText="1"/>
    </xf>
    <xf numFmtId="0" fontId="19" fillId="0" borderId="17" xfId="0" applyFont="1" applyBorder="1" applyAlignment="1">
      <alignment horizontal="left" vertical="top" wrapText="1"/>
    </xf>
    <xf numFmtId="0" fontId="19" fillId="0" borderId="16" xfId="0" applyFont="1" applyBorder="1" applyAlignment="1">
      <alignment horizontal="left" vertical="top" wrapText="1"/>
    </xf>
    <xf numFmtId="0" fontId="19" fillId="0" borderId="18" xfId="0" applyFont="1" applyBorder="1" applyAlignment="1">
      <alignment horizontal="left" vertical="top" wrapText="1"/>
    </xf>
    <xf numFmtId="0" fontId="10" fillId="0" borderId="7" xfId="0" applyFont="1" applyBorder="1" applyAlignment="1">
      <alignment horizontal="center"/>
    </xf>
    <xf numFmtId="0" fontId="10" fillId="0" borderId="14" xfId="0" applyFont="1" applyBorder="1" applyAlignment="1">
      <alignment horizontal="center"/>
    </xf>
    <xf numFmtId="14" fontId="15" fillId="0" borderId="7" xfId="0" applyNumberFormat="1" applyFont="1" applyBorder="1" applyAlignment="1">
      <alignment horizontal="center" vertical="center"/>
    </xf>
    <xf numFmtId="14" fontId="15" fillId="0" borderId="14" xfId="0" applyNumberFormat="1" applyFont="1" applyBorder="1" applyAlignment="1">
      <alignment horizontal="center" vertical="center"/>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8" xfId="0" applyFont="1" applyBorder="1" applyAlignment="1">
      <alignment horizontal="left" vertical="center" wrapText="1"/>
    </xf>
    <xf numFmtId="0" fontId="10" fillId="0" borderId="9" xfId="0" applyFont="1" applyBorder="1" applyAlignment="1">
      <alignment horizontal="left" vertical="center" wrapText="1"/>
    </xf>
    <xf numFmtId="0" fontId="10" fillId="0" borderId="7"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4" xfId="0" applyFont="1" applyBorder="1" applyAlignment="1">
      <alignment horizontal="left" vertical="center" wrapText="1"/>
    </xf>
    <xf numFmtId="0" fontId="10" fillId="0" borderId="6" xfId="0" applyFont="1" applyBorder="1" applyAlignment="1">
      <alignment horizontal="left" vertical="center" wrapText="1"/>
    </xf>
    <xf numFmtId="0" fontId="10" fillId="0" borderId="3" xfId="0" applyFont="1" applyBorder="1" applyAlignment="1">
      <alignment horizontal="left" vertical="center" wrapText="1"/>
    </xf>
    <xf numFmtId="0" fontId="40" fillId="3" borderId="11" xfId="0" applyFont="1" applyFill="1" applyBorder="1" applyAlignment="1">
      <alignment horizontal="center" vertical="center" wrapText="1"/>
    </xf>
    <xf numFmtId="164" fontId="40" fillId="3" borderId="13" xfId="0" applyNumberFormat="1" applyFont="1" applyFill="1" applyBorder="1" applyAlignment="1">
      <alignment horizontal="center" vertical="center" wrapText="1"/>
    </xf>
  </cellXfs>
  <cellStyles count="2">
    <cellStyle name="Normal" xfId="0" builtinId="0"/>
    <cellStyle name="Normal 3" xfId="1" xr:uid="{00000000-0005-0000-0000-000001000000}"/>
  </cellStyles>
  <dxfs count="521">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ill>
        <patternFill>
          <bgColor rgb="FFFF0000"/>
        </patternFill>
      </fill>
    </dxf>
    <dxf>
      <fill>
        <patternFill>
          <bgColor rgb="FFFF0000"/>
        </patternFill>
      </fill>
    </dxf>
    <dxf>
      <fill>
        <patternFill>
          <bgColor rgb="FF00B050"/>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ont>
        <color rgb="FF006100"/>
      </font>
      <fill>
        <patternFill>
          <bgColor rgb="FFC6EFCE"/>
        </patternFill>
      </fill>
    </dxf>
    <dxf>
      <font>
        <color rgb="FF006100"/>
      </font>
      <fill>
        <patternFill>
          <bgColor rgb="FFC6EFCE"/>
        </patternFill>
      </fill>
    </dxf>
    <dxf>
      <fill>
        <patternFill>
          <bgColor rgb="FFFF0000"/>
        </patternFill>
      </fill>
    </dxf>
    <dxf>
      <font>
        <color rgb="FF006100"/>
      </font>
      <fill>
        <patternFill>
          <bgColor rgb="FFC6EFCE"/>
        </patternFill>
      </fill>
    </dxf>
    <dxf>
      <fill>
        <patternFill>
          <bgColor rgb="FF00B05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ont>
        <color rgb="FF006100"/>
      </font>
      <fill>
        <patternFill>
          <bgColor rgb="FFC6EFCE"/>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00B050"/>
        </patternFill>
      </fill>
    </dxf>
    <dxf>
      <font>
        <color rgb="FF006100"/>
      </font>
      <fill>
        <patternFill>
          <bgColor rgb="FFC6EFCE"/>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ont>
        <color rgb="FF006100"/>
      </font>
      <fill>
        <patternFill>
          <bgColor rgb="FFC6EFCE"/>
        </patternFill>
      </fill>
    </dxf>
    <dxf>
      <fill>
        <patternFill>
          <bgColor rgb="FF00B050"/>
        </patternFill>
      </fill>
    </dxf>
    <dxf>
      <fill>
        <patternFill>
          <bgColor rgb="FFFF0000"/>
        </patternFill>
      </fill>
    </dxf>
    <dxf>
      <fill>
        <patternFill>
          <bgColor rgb="FF00B050"/>
        </patternFill>
      </fill>
    </dxf>
    <dxf>
      <fill>
        <patternFill>
          <bgColor rgb="FFFF0000"/>
        </patternFill>
      </fill>
    </dxf>
    <dxf>
      <font>
        <color rgb="FF006100"/>
      </font>
      <fill>
        <patternFill>
          <bgColor rgb="FFC6EFCE"/>
        </patternFill>
      </fill>
    </dxf>
    <dxf>
      <fill>
        <patternFill>
          <bgColor rgb="FF00B050"/>
        </patternFill>
      </fill>
    </dxf>
    <dxf>
      <fill>
        <patternFill>
          <bgColor rgb="FFFF0000"/>
        </patternFill>
      </fill>
    </dxf>
    <dxf>
      <font>
        <color rgb="FF006100"/>
      </font>
      <fill>
        <patternFill>
          <bgColor rgb="FFC6EFCE"/>
        </patternFill>
      </fill>
    </dxf>
    <dxf>
      <font>
        <color rgb="FF006100"/>
      </font>
      <fill>
        <patternFill>
          <bgColor rgb="FFC6EFCE"/>
        </patternFill>
      </fill>
    </dxf>
    <dxf>
      <fill>
        <patternFill>
          <bgColor rgb="FF00B050"/>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ont>
        <color rgb="FF006100"/>
      </font>
      <fill>
        <patternFill>
          <bgColor rgb="FFC6EFCE"/>
        </patternFill>
      </fill>
    </dxf>
    <dxf>
      <fill>
        <patternFill>
          <bgColor rgb="FF00B050"/>
        </patternFill>
      </fill>
    </dxf>
    <dxf>
      <font>
        <color rgb="FF006100"/>
      </font>
      <fill>
        <patternFill>
          <bgColor rgb="FFC6EFCE"/>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00B050"/>
        </patternFill>
      </fill>
    </dxf>
    <dxf>
      <font>
        <color rgb="FF006100"/>
      </font>
      <fill>
        <patternFill>
          <bgColor rgb="FFC6EFCE"/>
        </patternFill>
      </fill>
    </dxf>
    <dxf>
      <fill>
        <patternFill>
          <bgColor rgb="FFFF0000"/>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ont>
        <color rgb="FF006100"/>
      </font>
      <fill>
        <patternFill>
          <bgColor rgb="FFC6EFCE"/>
        </patternFill>
      </fill>
    </dxf>
    <dxf>
      <fill>
        <patternFill>
          <bgColor rgb="FF00B050"/>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00B050"/>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00B050"/>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00B050"/>
        </patternFill>
      </fill>
    </dxf>
    <dxf>
      <font>
        <color rgb="FF006100"/>
      </font>
      <fill>
        <patternFill>
          <bgColor rgb="FFC6EFCE"/>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ont>
        <color rgb="FF006100"/>
      </font>
      <fill>
        <patternFill>
          <bgColor rgb="FFC6EFCE"/>
        </patternFill>
      </fill>
    </dxf>
    <dxf>
      <font>
        <color rgb="FF006100"/>
      </font>
      <fill>
        <patternFill>
          <bgColor rgb="FFC6EFCE"/>
        </patternFill>
      </fill>
    </dxf>
    <dxf>
      <fill>
        <patternFill>
          <bgColor rgb="FF00B05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ont>
        <color rgb="FF006100"/>
      </font>
      <fill>
        <patternFill>
          <bgColor rgb="FFC6EFCE"/>
        </patternFill>
      </fill>
    </dxf>
    <dxf>
      <font>
        <color rgb="FF006100"/>
      </font>
      <fill>
        <patternFill>
          <bgColor rgb="FFC6EFCE"/>
        </patternFill>
      </fill>
    </dxf>
    <dxf>
      <fill>
        <patternFill>
          <bgColor rgb="FF00B050"/>
        </patternFill>
      </fill>
    </dxf>
    <dxf>
      <font>
        <color rgb="FF006100"/>
      </font>
      <fill>
        <patternFill>
          <bgColor rgb="FFC6EFCE"/>
        </patternFill>
      </fill>
    </dxf>
    <dxf>
      <font>
        <color rgb="FF006100"/>
      </font>
      <fill>
        <patternFill>
          <bgColor rgb="FFC6EFCE"/>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ont>
        <color rgb="FF006100"/>
      </font>
      <fill>
        <patternFill>
          <bgColor rgb="FFC6EFCE"/>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00B050"/>
        </patternFill>
      </fill>
    </dxf>
    <dxf>
      <font>
        <color rgb="FF006100"/>
      </font>
      <fill>
        <patternFill>
          <bgColor rgb="FFC6EFCE"/>
        </patternFill>
      </fill>
    </dxf>
    <dxf>
      <fill>
        <patternFill>
          <bgColor rgb="FFFF0000"/>
        </patternFill>
      </fill>
    </dxf>
    <dxf>
      <font>
        <color rgb="FF006100"/>
      </font>
      <fill>
        <patternFill>
          <bgColor rgb="FFC6EFCE"/>
        </patternFill>
      </fill>
    </dxf>
    <dxf>
      <font>
        <color rgb="FF006100"/>
      </font>
      <fill>
        <patternFill>
          <bgColor rgb="FFC6EFCE"/>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ill>
        <patternFill>
          <bgColor rgb="FFFF0000"/>
        </patternFill>
      </fill>
    </dxf>
    <dxf>
      <font>
        <color rgb="FF006100"/>
      </font>
      <fill>
        <patternFill>
          <bgColor rgb="FFC6EFCE"/>
        </patternFill>
      </fill>
    </dxf>
    <dxf>
      <font>
        <color rgb="FF006100"/>
      </font>
      <fill>
        <patternFill>
          <bgColor rgb="FFC6EFCE"/>
        </patternFill>
      </fill>
    </dxf>
    <dxf>
      <fill>
        <patternFill>
          <bgColor rgb="FFFF0000"/>
        </patternFill>
      </fill>
    </dxf>
    <dxf>
      <font>
        <color rgb="FF006100"/>
      </font>
      <fill>
        <patternFill>
          <bgColor rgb="FFC6EFCE"/>
        </patternFill>
      </fill>
    </dxf>
    <dxf>
      <fill>
        <patternFill>
          <bgColor rgb="FF00B050"/>
        </patternFill>
      </fill>
    </dxf>
    <dxf>
      <font>
        <color rgb="FF006100"/>
      </font>
      <fill>
        <patternFill>
          <bgColor rgb="FFC6EFCE"/>
        </patternFill>
      </fill>
    </dxf>
    <dxf>
      <font>
        <color rgb="FF006100"/>
      </font>
      <fill>
        <patternFill>
          <bgColor rgb="FFC6EFCE"/>
        </patternFill>
      </fill>
    </dxf>
    <dxf>
      <fill>
        <patternFill>
          <bgColor rgb="FF00B050"/>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ill>
        <patternFill>
          <bgColor rgb="FFFF0000"/>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00B050"/>
        </patternFill>
      </fill>
    </dxf>
    <dxf>
      <fill>
        <patternFill>
          <bgColor rgb="FFFF0000"/>
        </patternFill>
      </fill>
    </dxf>
    <dxf>
      <font>
        <color rgb="FF006100"/>
      </font>
      <fill>
        <patternFill>
          <bgColor rgb="FFC6EFCE"/>
        </patternFill>
      </fill>
    </dxf>
    <dxf>
      <fill>
        <patternFill>
          <bgColor rgb="FF00B050"/>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00B050"/>
        </patternFill>
      </fill>
    </dxf>
    <dxf>
      <font>
        <color rgb="FF006100"/>
      </font>
      <fill>
        <patternFill>
          <bgColor rgb="FFC6EFCE"/>
        </patternFill>
      </fill>
    </dxf>
    <dxf>
      <fill>
        <patternFill>
          <bgColor rgb="FFFF0000"/>
        </patternFill>
      </fill>
    </dxf>
    <dxf>
      <font>
        <color rgb="FF006100"/>
      </font>
      <fill>
        <patternFill>
          <bgColor rgb="FFC6EFCE"/>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ont>
        <color rgb="FF006100"/>
      </font>
      <fill>
        <patternFill>
          <bgColor rgb="FFC6EFCE"/>
        </patternFill>
      </fill>
    </dxf>
    <dxf>
      <fill>
        <patternFill>
          <bgColor rgb="FF00B050"/>
        </patternFill>
      </fill>
    </dxf>
    <dxf>
      <fill>
        <patternFill>
          <bgColor rgb="FF00B050"/>
        </patternFill>
      </fill>
    </dxf>
    <dxf>
      <fill>
        <patternFill>
          <bgColor rgb="FF00B050"/>
        </patternFill>
      </fill>
    </dxf>
    <dxf>
      <font>
        <color rgb="FF006100"/>
      </font>
      <fill>
        <patternFill>
          <bgColor rgb="FFC6EFCE"/>
        </patternFill>
      </fill>
    </dxf>
    <dxf>
      <fill>
        <patternFill>
          <bgColor rgb="FFFF0000"/>
        </patternFill>
      </fill>
    </dxf>
    <dxf>
      <fill>
        <patternFill>
          <bgColor rgb="FF00B050"/>
        </patternFill>
      </fill>
    </dxf>
    <dxf>
      <font>
        <color rgb="FF006100"/>
      </font>
      <fill>
        <patternFill>
          <bgColor rgb="FFC6EFCE"/>
        </patternFill>
      </fill>
    </dxf>
    <dxf>
      <fill>
        <patternFill>
          <bgColor rgb="FF00B050"/>
        </patternFill>
      </fill>
    </dxf>
    <dxf>
      <fill>
        <patternFill>
          <bgColor rgb="FFFF0000"/>
        </patternFill>
      </fill>
    </dxf>
    <dxf>
      <font>
        <color rgb="FF006100"/>
      </font>
      <fill>
        <patternFill>
          <bgColor rgb="FFC6EFCE"/>
        </patternFill>
      </fill>
    </dxf>
    <dxf>
      <fill>
        <patternFill>
          <bgColor rgb="FF00B050"/>
        </patternFill>
      </fill>
    </dxf>
    <dxf>
      <fill>
        <patternFill>
          <bgColor rgb="FFFF0000"/>
        </patternFill>
      </fill>
    </dxf>
    <dxf>
      <font>
        <color rgb="FF006100"/>
      </font>
      <fill>
        <patternFill>
          <bgColor rgb="FFC6EFCE"/>
        </patternFill>
      </fill>
    </dxf>
    <dxf>
      <fill>
        <patternFill>
          <bgColor rgb="FF00B050"/>
        </patternFill>
      </fill>
    </dxf>
    <dxf>
      <fill>
        <patternFill>
          <bgColor rgb="FFFF0000"/>
        </patternFill>
      </fill>
    </dxf>
    <dxf>
      <font>
        <color rgb="FF006100"/>
      </font>
      <fill>
        <patternFill>
          <bgColor rgb="FFC6EFCE"/>
        </patternFill>
      </fill>
    </dxf>
    <dxf>
      <fill>
        <patternFill>
          <bgColor rgb="FF00B050"/>
        </patternFill>
      </fill>
    </dxf>
    <dxf>
      <font>
        <color rgb="FF006100"/>
      </font>
      <fill>
        <patternFill>
          <bgColor rgb="FFC6EFCE"/>
        </patternFill>
      </fill>
    </dxf>
    <dxf>
      <fill>
        <patternFill>
          <bgColor rgb="FF00B050"/>
        </patternFill>
      </fill>
    </dxf>
    <dxf>
      <fill>
        <patternFill>
          <bgColor rgb="FFFF0000"/>
        </patternFill>
      </fill>
    </dxf>
    <dxf>
      <fill>
        <patternFill>
          <bgColor rgb="FF00B050"/>
        </patternFill>
      </fill>
    </dxf>
    <dxf>
      <font>
        <color rgb="FF006100"/>
      </font>
      <fill>
        <patternFill>
          <bgColor rgb="FFC6EFCE"/>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ill>
        <patternFill>
          <bgColor rgb="FFFF0000"/>
        </patternFill>
      </fill>
    </dxf>
    <dxf>
      <font>
        <color rgb="FF006100"/>
      </font>
      <fill>
        <patternFill>
          <bgColor rgb="FFC6EFCE"/>
        </patternFill>
      </fill>
    </dxf>
    <dxf>
      <fill>
        <patternFill>
          <bgColor rgb="FFFF0000"/>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ont>
        <color rgb="FF006100"/>
      </font>
      <fill>
        <patternFill>
          <bgColor rgb="FFC6EFCE"/>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ont>
        <color rgb="FF006100"/>
      </font>
      <fill>
        <patternFill>
          <bgColor rgb="FFC6EFCE"/>
        </patternFill>
      </fill>
    </dxf>
    <dxf>
      <font>
        <color rgb="FF006100"/>
      </font>
      <fill>
        <patternFill>
          <bgColor rgb="FFC6EFCE"/>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ont>
        <color rgb="FF006100"/>
      </font>
      <fill>
        <patternFill>
          <bgColor rgb="FFC6EFCE"/>
        </patternFill>
      </fill>
    </dxf>
    <dxf>
      <fill>
        <patternFill>
          <bgColor rgb="FF00B050"/>
        </patternFill>
      </fill>
    </dxf>
    <dxf>
      <fill>
        <patternFill>
          <bgColor rgb="FFFF0000"/>
        </patternFill>
      </fill>
    </dxf>
    <dxf>
      <font>
        <color rgb="FF006100"/>
      </font>
      <fill>
        <patternFill>
          <bgColor rgb="FFC6EFCE"/>
        </patternFill>
      </fill>
    </dxf>
    <dxf>
      <font>
        <color rgb="FF006100"/>
      </font>
      <fill>
        <patternFill>
          <bgColor rgb="FFC6EFCE"/>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ont>
        <color rgb="FF006100"/>
      </font>
      <fill>
        <patternFill>
          <bgColor rgb="FFC6EFCE"/>
        </patternFill>
      </fill>
    </dxf>
    <dxf>
      <font>
        <color rgb="FF006100"/>
      </font>
      <fill>
        <patternFill>
          <bgColor rgb="FFC6EFCE"/>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00B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00B050"/>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15</xdr:col>
      <xdr:colOff>3222006</xdr:colOff>
      <xdr:row>0</xdr:row>
      <xdr:rowOff>88900</xdr:rowOff>
    </xdr:from>
    <xdr:to>
      <xdr:col>15</xdr:col>
      <xdr:colOff>4237595</xdr:colOff>
      <xdr:row>2</xdr:row>
      <xdr:rowOff>265304</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821733" y="88900"/>
          <a:ext cx="1015589" cy="10423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17</xdr:col>
      <xdr:colOff>2182889</xdr:colOff>
      <xdr:row>129</xdr:row>
      <xdr:rowOff>77302</xdr:rowOff>
    </xdr:from>
    <xdr:ext cx="2381250" cy="1040998"/>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629271" y="106645243"/>
          <a:ext cx="2381250" cy="1040998"/>
        </a:xfrm>
        <a:prstGeom prst="rect">
          <a:avLst/>
        </a:prstGeom>
      </xdr:spPr>
    </xdr:pic>
    <xdr:clientData/>
  </xdr:oneCellAnchor>
  <xdr:twoCellAnchor editAs="oneCell">
    <xdr:from>
      <xdr:col>0</xdr:col>
      <xdr:colOff>81643</xdr:colOff>
      <xdr:row>0</xdr:row>
      <xdr:rowOff>272142</xdr:rowOff>
    </xdr:from>
    <xdr:to>
      <xdr:col>1</xdr:col>
      <xdr:colOff>1990435</xdr:colOff>
      <xdr:row>2</xdr:row>
      <xdr:rowOff>98960</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a:stretch>
          <a:fillRect/>
        </a:stretch>
      </xdr:blipFill>
      <xdr:spPr>
        <a:xfrm>
          <a:off x="81643" y="272142"/>
          <a:ext cx="2507506" cy="68406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279127</xdr:colOff>
      <xdr:row>0</xdr:row>
      <xdr:rowOff>100855</xdr:rowOff>
    </xdr:from>
    <xdr:ext cx="712748" cy="713946"/>
    <xdr:pic>
      <xdr:nvPicPr>
        <xdr:cNvPr id="2" name="Imagen 1">
          <a:extLst>
            <a:ext uri="{FF2B5EF4-FFF2-40B4-BE49-F238E27FC236}">
              <a16:creationId xmlns:a16="http://schemas.microsoft.com/office/drawing/2014/main" id="{7C9E1F57-539F-48C4-A378-F956B7CF024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3127" y="100855"/>
          <a:ext cx="712748" cy="7139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4513646</xdr:colOff>
      <xdr:row>18</xdr:row>
      <xdr:rowOff>70509</xdr:rowOff>
    </xdr:from>
    <xdr:ext cx="1479147" cy="641306"/>
    <xdr:pic>
      <xdr:nvPicPr>
        <xdr:cNvPr id="3" name="Imagen 2">
          <a:extLst>
            <a:ext uri="{FF2B5EF4-FFF2-40B4-BE49-F238E27FC236}">
              <a16:creationId xmlns:a16="http://schemas.microsoft.com/office/drawing/2014/main" id="{C8F02CAA-4F66-4A4F-A7A7-AB0FE997F1B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46796" y="3499509"/>
          <a:ext cx="1479147" cy="641306"/>
        </a:xfrm>
        <a:prstGeom prst="rect">
          <a:avLst/>
        </a:prstGeom>
      </xdr:spPr>
    </xdr:pic>
    <xdr:clientData/>
  </xdr:oneCellAnchor>
  <xdr:oneCellAnchor>
    <xdr:from>
      <xdr:col>0</xdr:col>
      <xdr:colOff>176893</xdr:colOff>
      <xdr:row>0</xdr:row>
      <xdr:rowOff>244928</xdr:rowOff>
    </xdr:from>
    <xdr:ext cx="2564945" cy="696365"/>
    <xdr:pic>
      <xdr:nvPicPr>
        <xdr:cNvPr id="4" name="Imagen 3">
          <a:extLst>
            <a:ext uri="{FF2B5EF4-FFF2-40B4-BE49-F238E27FC236}">
              <a16:creationId xmlns:a16="http://schemas.microsoft.com/office/drawing/2014/main" id="{01333E7C-216E-474A-91FD-FD2AF5ECC504}"/>
            </a:ext>
          </a:extLst>
        </xdr:cNvPr>
        <xdr:cNvPicPr>
          <a:picLocks noChangeAspect="1"/>
        </xdr:cNvPicPr>
      </xdr:nvPicPr>
      <xdr:blipFill>
        <a:blip xmlns:r="http://schemas.openxmlformats.org/officeDocument/2006/relationships" r:embed="rId3"/>
        <a:stretch>
          <a:fillRect/>
        </a:stretch>
      </xdr:blipFill>
      <xdr:spPr>
        <a:xfrm>
          <a:off x="176893" y="187778"/>
          <a:ext cx="2564945" cy="696365"/>
        </a:xfrm>
        <a:prstGeom prst="rect">
          <a:avLst/>
        </a:prstGeom>
      </xdr:spPr>
    </xdr:pic>
    <xdr:clientData/>
  </xdr:oneCellAnchor>
  <xdr:twoCellAnchor>
    <xdr:from>
      <xdr:col>1</xdr:col>
      <xdr:colOff>3621098</xdr:colOff>
      <xdr:row>15</xdr:row>
      <xdr:rowOff>1407141</xdr:rowOff>
    </xdr:from>
    <xdr:to>
      <xdr:col>1</xdr:col>
      <xdr:colOff>5391628</xdr:colOff>
      <xdr:row>15</xdr:row>
      <xdr:rowOff>1687574</xdr:rowOff>
    </xdr:to>
    <xdr:sp macro="" textlink="">
      <xdr:nvSpPr>
        <xdr:cNvPr id="5" name="Rectángulo 4">
          <a:extLst>
            <a:ext uri="{FF2B5EF4-FFF2-40B4-BE49-F238E27FC236}">
              <a16:creationId xmlns:a16="http://schemas.microsoft.com/office/drawing/2014/main" id="{AE4C1320-4C58-4B37-9CCD-6A7E680AD626}"/>
            </a:ext>
          </a:extLst>
        </xdr:cNvPr>
        <xdr:cNvSpPr/>
      </xdr:nvSpPr>
      <xdr:spPr>
        <a:xfrm>
          <a:off x="1525598" y="3045441"/>
          <a:ext cx="0" cy="420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RED DE DISTRISTRIBUCIÓN</a:t>
          </a:r>
        </a:p>
      </xdr:txBody>
    </xdr:sp>
    <xdr:clientData/>
  </xdr:twoCellAnchor>
  <xdr:oneCellAnchor>
    <xdr:from>
      <xdr:col>1</xdr:col>
      <xdr:colOff>4655041</xdr:colOff>
      <xdr:row>15</xdr:row>
      <xdr:rowOff>1888722</xdr:rowOff>
    </xdr:from>
    <xdr:ext cx="404726" cy="264560"/>
    <xdr:sp macro="" textlink="">
      <xdr:nvSpPr>
        <xdr:cNvPr id="6" name="CuadroTexto 5">
          <a:extLst>
            <a:ext uri="{FF2B5EF4-FFF2-40B4-BE49-F238E27FC236}">
              <a16:creationId xmlns:a16="http://schemas.microsoft.com/office/drawing/2014/main" id="{4FF02BF6-3268-4445-862C-4EBFE0EB9102}"/>
            </a:ext>
          </a:extLst>
        </xdr:cNvPr>
        <xdr:cNvSpPr txBox="1"/>
      </xdr:nvSpPr>
      <xdr:spPr>
        <a:xfrm>
          <a:off x="1521316" y="3050772"/>
          <a:ext cx="40472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Uso</a:t>
          </a:r>
        </a:p>
      </xdr:txBody>
    </xdr:sp>
    <xdr:clientData/>
  </xdr:oneCellAnchor>
  <xdr:twoCellAnchor>
    <xdr:from>
      <xdr:col>1</xdr:col>
      <xdr:colOff>122464</xdr:colOff>
      <xdr:row>15</xdr:row>
      <xdr:rowOff>122464</xdr:rowOff>
    </xdr:from>
    <xdr:to>
      <xdr:col>1</xdr:col>
      <xdr:colOff>1747316</xdr:colOff>
      <xdr:row>15</xdr:row>
      <xdr:rowOff>559781</xdr:rowOff>
    </xdr:to>
    <xdr:sp macro="" textlink="">
      <xdr:nvSpPr>
        <xdr:cNvPr id="7" name="Rectángulo 6">
          <a:extLst>
            <a:ext uri="{FF2B5EF4-FFF2-40B4-BE49-F238E27FC236}">
              <a16:creationId xmlns:a16="http://schemas.microsoft.com/office/drawing/2014/main" id="{9185FE21-3F10-4303-8BF6-C71E83E0B276}"/>
            </a:ext>
          </a:extLst>
        </xdr:cNvPr>
        <xdr:cNvSpPr/>
      </xdr:nvSpPr>
      <xdr:spPr>
        <a:xfrm>
          <a:off x="884464" y="2979964"/>
          <a:ext cx="643777" cy="6584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RESERVORIO DE AGUA </a:t>
          </a:r>
        </a:p>
        <a:p>
          <a:pPr algn="ctr"/>
          <a:r>
            <a:rPr lang="es-CO" sz="1100"/>
            <a:t>(embalse)</a:t>
          </a:r>
        </a:p>
      </xdr:txBody>
    </xdr:sp>
    <xdr:clientData/>
  </xdr:twoCellAnchor>
  <xdr:twoCellAnchor>
    <xdr:from>
      <xdr:col>1</xdr:col>
      <xdr:colOff>1355110</xdr:colOff>
      <xdr:row>15</xdr:row>
      <xdr:rowOff>683559</xdr:rowOff>
    </xdr:from>
    <xdr:to>
      <xdr:col>1</xdr:col>
      <xdr:colOff>2308411</xdr:colOff>
      <xdr:row>15</xdr:row>
      <xdr:rowOff>930089</xdr:rowOff>
    </xdr:to>
    <xdr:sp macro="" textlink="">
      <xdr:nvSpPr>
        <xdr:cNvPr id="8" name="Rectángulo 7">
          <a:extLst>
            <a:ext uri="{FF2B5EF4-FFF2-40B4-BE49-F238E27FC236}">
              <a16:creationId xmlns:a16="http://schemas.microsoft.com/office/drawing/2014/main" id="{DCEDED5E-466A-44A5-BAA8-EE3AE8522214}"/>
            </a:ext>
          </a:extLst>
        </xdr:cNvPr>
        <xdr:cNvSpPr/>
      </xdr:nvSpPr>
      <xdr:spPr>
        <a:xfrm>
          <a:off x="1526560" y="3045759"/>
          <a:ext cx="801" cy="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CAPTACIÓN </a:t>
          </a:r>
        </a:p>
      </xdr:txBody>
    </xdr:sp>
    <xdr:clientData/>
  </xdr:twoCellAnchor>
  <xdr:twoCellAnchor>
    <xdr:from>
      <xdr:col>1</xdr:col>
      <xdr:colOff>2273991</xdr:colOff>
      <xdr:row>15</xdr:row>
      <xdr:rowOff>1055756</xdr:rowOff>
    </xdr:from>
    <xdr:to>
      <xdr:col>1</xdr:col>
      <xdr:colOff>3619500</xdr:colOff>
      <xdr:row>15</xdr:row>
      <xdr:rowOff>1324985</xdr:rowOff>
    </xdr:to>
    <xdr:sp macro="" textlink="">
      <xdr:nvSpPr>
        <xdr:cNvPr id="9" name="Rectángulo 8">
          <a:extLst>
            <a:ext uri="{FF2B5EF4-FFF2-40B4-BE49-F238E27FC236}">
              <a16:creationId xmlns:a16="http://schemas.microsoft.com/office/drawing/2014/main" id="{A1072603-931A-43E0-8772-1BEDB086A4BF}"/>
            </a:ext>
          </a:extLst>
        </xdr:cNvPr>
        <xdr:cNvSpPr/>
      </xdr:nvSpPr>
      <xdr:spPr>
        <a:xfrm>
          <a:off x="1521516" y="3046481"/>
          <a:ext cx="2484" cy="252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TRANSFORMACIÓN</a:t>
          </a:r>
        </a:p>
      </xdr:txBody>
    </xdr:sp>
    <xdr:clientData/>
  </xdr:twoCellAnchor>
  <xdr:twoCellAnchor>
    <xdr:from>
      <xdr:col>1</xdr:col>
      <xdr:colOff>5391626</xdr:colOff>
      <xdr:row>15</xdr:row>
      <xdr:rowOff>1790541</xdr:rowOff>
    </xdr:from>
    <xdr:to>
      <xdr:col>1</xdr:col>
      <xdr:colOff>6994068</xdr:colOff>
      <xdr:row>15</xdr:row>
      <xdr:rowOff>2073088</xdr:rowOff>
    </xdr:to>
    <xdr:sp macro="" textlink="">
      <xdr:nvSpPr>
        <xdr:cNvPr id="10" name="Rectángulo 9">
          <a:extLst>
            <a:ext uri="{FF2B5EF4-FFF2-40B4-BE49-F238E27FC236}">
              <a16:creationId xmlns:a16="http://schemas.microsoft.com/office/drawing/2014/main" id="{88C25162-EC0E-4A77-8DC5-A771B9E1C11E}"/>
            </a:ext>
          </a:extLst>
        </xdr:cNvPr>
        <xdr:cNvSpPr/>
      </xdr:nvSpPr>
      <xdr:spPr>
        <a:xfrm>
          <a:off x="1524476" y="3047841"/>
          <a:ext cx="2242" cy="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CONSUMO DE ENERGIA </a:t>
          </a:r>
        </a:p>
      </xdr:txBody>
    </xdr:sp>
    <xdr:clientData/>
  </xdr:twoCellAnchor>
  <xdr:twoCellAnchor>
    <xdr:from>
      <xdr:col>1</xdr:col>
      <xdr:colOff>8140273</xdr:colOff>
      <xdr:row>15</xdr:row>
      <xdr:rowOff>1460767</xdr:rowOff>
    </xdr:from>
    <xdr:to>
      <xdr:col>3</xdr:col>
      <xdr:colOff>2487706</xdr:colOff>
      <xdr:row>15</xdr:row>
      <xdr:rowOff>2409265</xdr:rowOff>
    </xdr:to>
    <xdr:sp macro="" textlink="">
      <xdr:nvSpPr>
        <xdr:cNvPr id="11" name="Rectángulo 10">
          <a:extLst>
            <a:ext uri="{FF2B5EF4-FFF2-40B4-BE49-F238E27FC236}">
              <a16:creationId xmlns:a16="http://schemas.microsoft.com/office/drawing/2014/main" id="{A4BF6B21-FD6C-4A68-8554-AD57D4E00A99}"/>
            </a:ext>
          </a:extLst>
        </xdr:cNvPr>
        <xdr:cNvSpPr/>
      </xdr:nvSpPr>
      <xdr:spPr>
        <a:xfrm>
          <a:off x="1520398" y="3051442"/>
          <a:ext cx="1529283" cy="0"/>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 Programa para el uso Eficiente y Racional para la Energía SC3-F14</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Circular No.13 de 2025 Medidas de Austeridad del Gasto</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Informes de gestión ambiental.</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Inspecciones ambientales. </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Indicadores.</a:t>
          </a:r>
          <a:endParaRPr lang="es-CO">
            <a:effectLst/>
          </a:endParaRPr>
        </a:p>
      </xdr:txBody>
    </xdr:sp>
    <xdr:clientData/>
  </xdr:twoCellAnchor>
  <xdr:oneCellAnchor>
    <xdr:from>
      <xdr:col>1</xdr:col>
      <xdr:colOff>7291425</xdr:colOff>
      <xdr:row>15</xdr:row>
      <xdr:rowOff>1647552</xdr:rowOff>
    </xdr:from>
    <xdr:ext cx="611578" cy="302559"/>
    <xdr:sp macro="" textlink="">
      <xdr:nvSpPr>
        <xdr:cNvPr id="12" name="CuadroTexto 11">
          <a:extLst>
            <a:ext uri="{FF2B5EF4-FFF2-40B4-BE49-F238E27FC236}">
              <a16:creationId xmlns:a16="http://schemas.microsoft.com/office/drawing/2014/main" id="{A8B9328C-5CFF-4C2C-9BF6-A3E8A0C3A4BC}"/>
            </a:ext>
          </a:extLst>
        </xdr:cNvPr>
        <xdr:cNvSpPr txBox="1"/>
      </xdr:nvSpPr>
      <xdr:spPr>
        <a:xfrm>
          <a:off x="1519275" y="3047727"/>
          <a:ext cx="611578" cy="3025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100"/>
            <a:t>Control</a:t>
          </a:r>
        </a:p>
      </xdr:txBody>
    </xdr:sp>
    <xdr:clientData/>
  </xdr:oneCellAnchor>
  <xdr:twoCellAnchor>
    <xdr:from>
      <xdr:col>1</xdr:col>
      <xdr:colOff>934891</xdr:colOff>
      <xdr:row>15</xdr:row>
      <xdr:rowOff>559780</xdr:rowOff>
    </xdr:from>
    <xdr:to>
      <xdr:col>1</xdr:col>
      <xdr:colOff>1355111</xdr:colOff>
      <xdr:row>15</xdr:row>
      <xdr:rowOff>806823</xdr:rowOff>
    </xdr:to>
    <xdr:cxnSp macro="">
      <xdr:nvCxnSpPr>
        <xdr:cNvPr id="13" name="Conector angular 25">
          <a:extLst>
            <a:ext uri="{FF2B5EF4-FFF2-40B4-BE49-F238E27FC236}">
              <a16:creationId xmlns:a16="http://schemas.microsoft.com/office/drawing/2014/main" id="{C09DA6E7-199F-4FEE-B45C-9C96B225DA55}"/>
            </a:ext>
          </a:extLst>
        </xdr:cNvPr>
        <xdr:cNvCxnSpPr>
          <a:stCxn id="7" idx="2"/>
          <a:endCxn id="8" idx="1"/>
        </xdr:cNvCxnSpPr>
      </xdr:nvCxnSpPr>
      <xdr:spPr>
        <a:xfrm rot="16200000" flipH="1">
          <a:off x="1526303" y="3044943"/>
          <a:ext cx="0" cy="1118"/>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1831761</xdr:colOff>
      <xdr:row>15</xdr:row>
      <xdr:rowOff>930089</xdr:rowOff>
    </xdr:from>
    <xdr:to>
      <xdr:col>1</xdr:col>
      <xdr:colOff>2273991</xdr:colOff>
      <xdr:row>15</xdr:row>
      <xdr:rowOff>1190371</xdr:rowOff>
    </xdr:to>
    <xdr:cxnSp macro="">
      <xdr:nvCxnSpPr>
        <xdr:cNvPr id="14" name="Conector angular 29">
          <a:extLst>
            <a:ext uri="{FF2B5EF4-FFF2-40B4-BE49-F238E27FC236}">
              <a16:creationId xmlns:a16="http://schemas.microsoft.com/office/drawing/2014/main" id="{78AB2229-7D9F-48E1-95CC-06DAF268FF07}"/>
            </a:ext>
          </a:extLst>
        </xdr:cNvPr>
        <xdr:cNvCxnSpPr>
          <a:stCxn id="8" idx="2"/>
          <a:endCxn id="9" idx="1"/>
        </xdr:cNvCxnSpPr>
      </xdr:nvCxnSpPr>
      <xdr:spPr>
        <a:xfrm rot="16200000" flipH="1">
          <a:off x="1522686" y="3048914"/>
          <a:ext cx="3105" cy="0"/>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2946747</xdr:colOff>
      <xdr:row>15</xdr:row>
      <xdr:rowOff>1324984</xdr:rowOff>
    </xdr:from>
    <xdr:to>
      <xdr:col>1</xdr:col>
      <xdr:colOff>3621099</xdr:colOff>
      <xdr:row>15</xdr:row>
      <xdr:rowOff>1547357</xdr:rowOff>
    </xdr:to>
    <xdr:cxnSp macro="">
      <xdr:nvCxnSpPr>
        <xdr:cNvPr id="15" name="Conector angular 54">
          <a:extLst>
            <a:ext uri="{FF2B5EF4-FFF2-40B4-BE49-F238E27FC236}">
              <a16:creationId xmlns:a16="http://schemas.microsoft.com/office/drawing/2014/main" id="{BCA73DBD-13A7-40AB-A56B-375E17D5C69C}"/>
            </a:ext>
          </a:extLst>
        </xdr:cNvPr>
        <xdr:cNvCxnSpPr>
          <a:stCxn id="9" idx="2"/>
          <a:endCxn id="5" idx="1"/>
        </xdr:cNvCxnSpPr>
      </xdr:nvCxnSpPr>
      <xdr:spPr>
        <a:xfrm rot="16200000" flipH="1">
          <a:off x="1524913" y="3051618"/>
          <a:ext cx="3296" cy="0"/>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4506363</xdr:colOff>
      <xdr:row>15</xdr:row>
      <xdr:rowOff>1687573</xdr:rowOff>
    </xdr:from>
    <xdr:to>
      <xdr:col>1</xdr:col>
      <xdr:colOff>5391626</xdr:colOff>
      <xdr:row>15</xdr:row>
      <xdr:rowOff>1931814</xdr:rowOff>
    </xdr:to>
    <xdr:cxnSp macro="">
      <xdr:nvCxnSpPr>
        <xdr:cNvPr id="16" name="Conector angular 57">
          <a:extLst>
            <a:ext uri="{FF2B5EF4-FFF2-40B4-BE49-F238E27FC236}">
              <a16:creationId xmlns:a16="http://schemas.microsoft.com/office/drawing/2014/main" id="{2629293A-211E-40E9-B28D-F681518BED5A}"/>
            </a:ext>
          </a:extLst>
        </xdr:cNvPr>
        <xdr:cNvCxnSpPr>
          <a:stCxn id="5" idx="2"/>
          <a:endCxn id="10" idx="1"/>
        </xdr:cNvCxnSpPr>
      </xdr:nvCxnSpPr>
      <xdr:spPr>
        <a:xfrm rot="16200000" flipH="1">
          <a:off x="1526460" y="3048226"/>
          <a:ext cx="0" cy="0"/>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1305281</xdr:colOff>
      <xdr:row>15</xdr:row>
      <xdr:rowOff>1193957</xdr:rowOff>
    </xdr:from>
    <xdr:ext cx="845488" cy="264560"/>
    <xdr:sp macro="" textlink="">
      <xdr:nvSpPr>
        <xdr:cNvPr id="17" name="CuadroTexto 16">
          <a:extLst>
            <a:ext uri="{FF2B5EF4-FFF2-40B4-BE49-F238E27FC236}">
              <a16:creationId xmlns:a16="http://schemas.microsoft.com/office/drawing/2014/main" id="{4ECEAD8F-E423-4D64-9CC1-5C40CD8100A2}"/>
            </a:ext>
          </a:extLst>
        </xdr:cNvPr>
        <xdr:cNvSpPr txBox="1"/>
      </xdr:nvSpPr>
      <xdr:spPr>
        <a:xfrm>
          <a:off x="1524356" y="3051332"/>
          <a:ext cx="84548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Generación</a:t>
          </a:r>
        </a:p>
      </xdr:txBody>
    </xdr:sp>
    <xdr:clientData/>
  </xdr:oneCellAnchor>
  <xdr:twoCellAnchor>
    <xdr:from>
      <xdr:col>1</xdr:col>
      <xdr:colOff>6994068</xdr:colOff>
      <xdr:row>15</xdr:row>
      <xdr:rowOff>1931815</xdr:rowOff>
    </xdr:from>
    <xdr:to>
      <xdr:col>1</xdr:col>
      <xdr:colOff>8140273</xdr:colOff>
      <xdr:row>15</xdr:row>
      <xdr:rowOff>1935016</xdr:rowOff>
    </xdr:to>
    <xdr:cxnSp macro="">
      <xdr:nvCxnSpPr>
        <xdr:cNvPr id="18" name="Conector recto 17">
          <a:extLst>
            <a:ext uri="{FF2B5EF4-FFF2-40B4-BE49-F238E27FC236}">
              <a16:creationId xmlns:a16="http://schemas.microsoft.com/office/drawing/2014/main" id="{ED05045E-B437-4EBA-AA7C-FA3E4FD832BA}"/>
            </a:ext>
          </a:extLst>
        </xdr:cNvPr>
        <xdr:cNvCxnSpPr>
          <a:stCxn id="10" idx="3"/>
          <a:endCxn id="11" idx="1"/>
        </xdr:cNvCxnSpPr>
      </xdr:nvCxnSpPr>
      <xdr:spPr>
        <a:xfrm>
          <a:off x="1526718" y="3046240"/>
          <a:ext cx="0" cy="3201"/>
        </a:xfrm>
        <a:prstGeom prst="line">
          <a:avLst/>
        </a:prstGeom>
      </xdr:spPr>
      <xdr:style>
        <a:lnRef idx="1">
          <a:schemeClr val="accent6"/>
        </a:lnRef>
        <a:fillRef idx="0">
          <a:schemeClr val="accent6"/>
        </a:fillRef>
        <a:effectRef idx="0">
          <a:schemeClr val="accent6"/>
        </a:effectRef>
        <a:fontRef idx="minor">
          <a:schemeClr val="tx1"/>
        </a:fontRef>
      </xdr:style>
    </xdr:cxnSp>
    <xdr:clientData/>
  </xdr:twoCellAnchor>
  <xdr:twoCellAnchor>
    <xdr:from>
      <xdr:col>1</xdr:col>
      <xdr:colOff>5411638</xdr:colOff>
      <xdr:row>15</xdr:row>
      <xdr:rowOff>2448485</xdr:rowOff>
    </xdr:from>
    <xdr:to>
      <xdr:col>1</xdr:col>
      <xdr:colOff>6986867</xdr:colOff>
      <xdr:row>15</xdr:row>
      <xdr:rowOff>2951948</xdr:rowOff>
    </xdr:to>
    <xdr:sp macro="" textlink="">
      <xdr:nvSpPr>
        <xdr:cNvPr id="19" name="Rectángulo 18">
          <a:extLst>
            <a:ext uri="{FF2B5EF4-FFF2-40B4-BE49-F238E27FC236}">
              <a16:creationId xmlns:a16="http://schemas.microsoft.com/office/drawing/2014/main" id="{7C775EF3-5539-4460-92ED-26D461CA39F9}"/>
            </a:ext>
          </a:extLst>
        </xdr:cNvPr>
        <xdr:cNvSpPr/>
      </xdr:nvSpPr>
      <xdr:spPr>
        <a:xfrm>
          <a:off x="1525438" y="3048560"/>
          <a:ext cx="0" cy="0"/>
        </a:xfrm>
        <a:prstGeom prst="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es-CO" sz="1100"/>
            <a:t>Agotamiento de los recursos naturales</a:t>
          </a:r>
        </a:p>
      </xdr:txBody>
    </xdr:sp>
    <xdr:clientData/>
  </xdr:twoCellAnchor>
  <xdr:twoCellAnchor>
    <xdr:from>
      <xdr:col>1</xdr:col>
      <xdr:colOff>6192847</xdr:colOff>
      <xdr:row>15</xdr:row>
      <xdr:rowOff>2073088</xdr:rowOff>
    </xdr:from>
    <xdr:to>
      <xdr:col>1</xdr:col>
      <xdr:colOff>6199253</xdr:colOff>
      <xdr:row>15</xdr:row>
      <xdr:rowOff>2448485</xdr:rowOff>
    </xdr:to>
    <xdr:cxnSp macro="">
      <xdr:nvCxnSpPr>
        <xdr:cNvPr id="20" name="Conector recto 19">
          <a:extLst>
            <a:ext uri="{FF2B5EF4-FFF2-40B4-BE49-F238E27FC236}">
              <a16:creationId xmlns:a16="http://schemas.microsoft.com/office/drawing/2014/main" id="{33408C61-8085-4CB3-9C76-1FAFC87C2832}"/>
            </a:ext>
          </a:extLst>
        </xdr:cNvPr>
        <xdr:cNvCxnSpPr>
          <a:stCxn id="10" idx="2"/>
          <a:endCxn id="19" idx="0"/>
        </xdr:cNvCxnSpPr>
      </xdr:nvCxnSpPr>
      <xdr:spPr>
        <a:xfrm>
          <a:off x="1525597" y="3044638"/>
          <a:ext cx="0" cy="392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xdr:col>
      <xdr:colOff>7373468</xdr:colOff>
      <xdr:row>17</xdr:row>
      <xdr:rowOff>2667002</xdr:rowOff>
    </xdr:from>
    <xdr:to>
      <xdr:col>4</xdr:col>
      <xdr:colOff>1257300</xdr:colOff>
      <xdr:row>17</xdr:row>
      <xdr:rowOff>3989296</xdr:rowOff>
    </xdr:to>
    <xdr:sp macro="" textlink="">
      <xdr:nvSpPr>
        <xdr:cNvPr id="21" name="Rectángulo 20">
          <a:extLst>
            <a:ext uri="{FF2B5EF4-FFF2-40B4-BE49-F238E27FC236}">
              <a16:creationId xmlns:a16="http://schemas.microsoft.com/office/drawing/2014/main" id="{3AA18658-012A-4BCF-B1CC-A5CE94823AD9}"/>
            </a:ext>
          </a:extLst>
        </xdr:cNvPr>
        <xdr:cNvSpPr/>
      </xdr:nvSpPr>
      <xdr:spPr>
        <a:xfrm>
          <a:off x="10450043" y="20326352"/>
          <a:ext cx="6571132" cy="1322294"/>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es-CO" sz="1100" b="0" i="0" baseline="0">
              <a:solidFill>
                <a:schemeClr val="lt1"/>
              </a:solidFill>
              <a:effectLst/>
              <a:latin typeface="+mn-lt"/>
              <a:ea typeface="+mn-ea"/>
              <a:cs typeface="+mn-cs"/>
            </a:rPr>
            <a:t> - Implementar las acciones del Programa de Gestión para el Manejo y Disposición de Residuos Sólidos SC03-F13</a:t>
          </a:r>
        </a:p>
        <a:p>
          <a:pPr marL="0" marR="0" lvl="0" indent="0" algn="l" defTabSz="914400" rtl="0" eaLnBrk="1" fontAlgn="auto" latinLnBrk="0" hangingPunct="1">
            <a:lnSpc>
              <a:spcPct val="100000"/>
            </a:lnSpc>
            <a:spcBef>
              <a:spcPts val="0"/>
            </a:spcBef>
            <a:spcAft>
              <a:spcPts val="0"/>
            </a:spcAft>
            <a:buClrTx/>
            <a:buSzTx/>
            <a:buFontTx/>
            <a:buNone/>
            <a:tabLst/>
            <a:defRPr/>
          </a:pPr>
          <a:r>
            <a:rPr lang="es-CO" sz="1100" b="0" i="0" baseline="0">
              <a:solidFill>
                <a:schemeClr val="lt1"/>
              </a:solidFill>
              <a:effectLst/>
              <a:latin typeface="+mn-lt"/>
              <a:ea typeface="+mn-ea"/>
              <a:cs typeface="+mn-cs"/>
            </a:rPr>
            <a:t>- Implementar las acciones del Programa de Compras Públicas Sostenibles SC03-F20: Verificación de la ficha técnica de criterios ambientales y/o sostenibilidad</a:t>
          </a:r>
        </a:p>
        <a:p>
          <a:pPr marL="0" marR="0" lvl="0" indent="0" algn="l" defTabSz="914400" rtl="0" eaLnBrk="1" fontAlgn="auto" latinLnBrk="0" hangingPunct="1">
            <a:lnSpc>
              <a:spcPct val="100000"/>
            </a:lnSpc>
            <a:spcBef>
              <a:spcPts val="0"/>
            </a:spcBef>
            <a:spcAft>
              <a:spcPts val="0"/>
            </a:spcAft>
            <a:buClrTx/>
            <a:buSzTx/>
            <a:buFontTx/>
            <a:buNone/>
            <a:tabLst/>
            <a:defRPr/>
          </a:pPr>
          <a:r>
            <a:rPr lang="es-CO" sz="1100" b="0" i="0" baseline="0">
              <a:solidFill>
                <a:schemeClr val="lt1"/>
              </a:solidFill>
              <a:effectLst/>
              <a:latin typeface="+mn-lt"/>
              <a:ea typeface="+mn-ea"/>
              <a:cs typeface="+mn-cs"/>
            </a:rPr>
            <a:t>- Implementar las acciones del Programa de gestión de emisiones atmosféricas y adaptación al cambio climático - SC03-F40</a:t>
          </a:r>
        </a:p>
        <a:p>
          <a:pPr marL="0" marR="0" lvl="0" indent="0" algn="l" defTabSz="914400" rtl="0" eaLnBrk="1" fontAlgn="auto" latinLnBrk="0" hangingPunct="1">
            <a:lnSpc>
              <a:spcPct val="100000"/>
            </a:lnSpc>
            <a:spcBef>
              <a:spcPts val="0"/>
            </a:spcBef>
            <a:spcAft>
              <a:spcPts val="0"/>
            </a:spcAft>
            <a:buClrTx/>
            <a:buSzTx/>
            <a:buFontTx/>
            <a:buNone/>
            <a:tabLst/>
            <a:defRPr/>
          </a:pPr>
          <a:r>
            <a:rPr lang="es-CO" sz="1100" b="0" i="0" baseline="0">
              <a:solidFill>
                <a:schemeClr val="lt1"/>
              </a:solidFill>
              <a:effectLst/>
              <a:latin typeface="+mn-lt"/>
              <a:ea typeface="+mn-ea"/>
              <a:cs typeface="+mn-cs"/>
            </a:rPr>
            <a:t>- Circular interna de Eficiencia Administrativa y Lineamientos de la Política de Cero Papel.</a:t>
          </a:r>
        </a:p>
        <a:p>
          <a:pPr marL="0" marR="0" lvl="0" indent="0" algn="l" defTabSz="914400" rtl="0" eaLnBrk="1" fontAlgn="auto" latinLnBrk="0" hangingPunct="1">
            <a:lnSpc>
              <a:spcPct val="100000"/>
            </a:lnSpc>
            <a:spcBef>
              <a:spcPts val="0"/>
            </a:spcBef>
            <a:spcAft>
              <a:spcPts val="0"/>
            </a:spcAft>
            <a:buClrTx/>
            <a:buSzTx/>
            <a:buFontTx/>
            <a:buNone/>
            <a:tabLst/>
            <a:defRPr/>
          </a:pPr>
          <a:r>
            <a:rPr lang="es-CO" sz="1100" b="0" i="0" baseline="0">
              <a:solidFill>
                <a:schemeClr val="lt1"/>
              </a:solidFill>
              <a:effectLst/>
              <a:latin typeface="+mn-lt"/>
              <a:ea typeface="+mn-ea"/>
              <a:cs typeface="+mn-cs"/>
            </a:rPr>
            <a:t>- Informe de gestión ambiental</a:t>
          </a:r>
        </a:p>
        <a:p>
          <a:pPr marL="0" marR="0" lvl="0" indent="0" algn="l" defTabSz="914400" rtl="0" eaLnBrk="1" fontAlgn="auto" latinLnBrk="0" hangingPunct="1">
            <a:lnSpc>
              <a:spcPct val="100000"/>
            </a:lnSpc>
            <a:spcBef>
              <a:spcPts val="0"/>
            </a:spcBef>
            <a:spcAft>
              <a:spcPts val="0"/>
            </a:spcAft>
            <a:buClrTx/>
            <a:buSzTx/>
            <a:buFontTx/>
            <a:buNone/>
            <a:tabLst/>
            <a:defRPr/>
          </a:pPr>
          <a:r>
            <a:rPr lang="es-CO" sz="1100" b="0" i="0" baseline="0">
              <a:solidFill>
                <a:schemeClr val="lt1"/>
              </a:solidFill>
              <a:effectLst/>
              <a:latin typeface="+mn-lt"/>
              <a:ea typeface="+mn-ea"/>
              <a:cs typeface="+mn-cs"/>
            </a:rPr>
            <a:t>- Seguimiento al consumo de papel por medio del informe de austeridad del gasto.</a:t>
          </a:r>
          <a:endParaRPr lang="es-CO">
            <a:effectLst/>
          </a:endParaRPr>
        </a:p>
      </xdr:txBody>
    </xdr:sp>
    <xdr:clientData/>
  </xdr:twoCellAnchor>
  <xdr:oneCellAnchor>
    <xdr:from>
      <xdr:col>1</xdr:col>
      <xdr:colOff>5203063</xdr:colOff>
      <xdr:row>17</xdr:row>
      <xdr:rowOff>3326537</xdr:rowOff>
    </xdr:from>
    <xdr:ext cx="611578" cy="302559"/>
    <xdr:sp macro="" textlink="">
      <xdr:nvSpPr>
        <xdr:cNvPr id="22" name="CuadroTexto 21">
          <a:extLst>
            <a:ext uri="{FF2B5EF4-FFF2-40B4-BE49-F238E27FC236}">
              <a16:creationId xmlns:a16="http://schemas.microsoft.com/office/drawing/2014/main" id="{B0F028F5-0FF9-44DA-846D-288C96C2888C}"/>
            </a:ext>
          </a:extLst>
        </xdr:cNvPr>
        <xdr:cNvSpPr txBox="1"/>
      </xdr:nvSpPr>
      <xdr:spPr>
        <a:xfrm>
          <a:off x="1526413" y="3431312"/>
          <a:ext cx="611578" cy="3025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100"/>
            <a:t>Control</a:t>
          </a:r>
        </a:p>
      </xdr:txBody>
    </xdr:sp>
    <xdr:clientData/>
  </xdr:oneCellAnchor>
  <xdr:twoCellAnchor>
    <xdr:from>
      <xdr:col>1</xdr:col>
      <xdr:colOff>150483</xdr:colOff>
      <xdr:row>17</xdr:row>
      <xdr:rowOff>2116781</xdr:rowOff>
    </xdr:from>
    <xdr:to>
      <xdr:col>1</xdr:col>
      <xdr:colOff>1737643</xdr:colOff>
      <xdr:row>17</xdr:row>
      <xdr:rowOff>2846293</xdr:rowOff>
    </xdr:to>
    <xdr:sp macro="" textlink="">
      <xdr:nvSpPr>
        <xdr:cNvPr id="23" name="Rectángulo 22">
          <a:extLst>
            <a:ext uri="{FF2B5EF4-FFF2-40B4-BE49-F238E27FC236}">
              <a16:creationId xmlns:a16="http://schemas.microsoft.com/office/drawing/2014/main" id="{CF2C2903-9B37-4B19-B1EF-01ECEEE3610C}"/>
            </a:ext>
          </a:extLst>
        </xdr:cNvPr>
        <xdr:cNvSpPr/>
      </xdr:nvSpPr>
      <xdr:spPr>
        <a:xfrm>
          <a:off x="912483" y="3431231"/>
          <a:ext cx="615610" cy="0"/>
        </a:xfrm>
        <a:prstGeom prst="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es-CO" sz="1100"/>
            <a:t>Agotamiento de los recursos naturales forestales</a:t>
          </a:r>
        </a:p>
      </xdr:txBody>
    </xdr:sp>
    <xdr:clientData/>
  </xdr:twoCellAnchor>
  <xdr:twoCellAnchor>
    <xdr:from>
      <xdr:col>1</xdr:col>
      <xdr:colOff>944063</xdr:colOff>
      <xdr:row>17</xdr:row>
      <xdr:rowOff>1703294</xdr:rowOff>
    </xdr:from>
    <xdr:to>
      <xdr:col>1</xdr:col>
      <xdr:colOff>950646</xdr:colOff>
      <xdr:row>17</xdr:row>
      <xdr:rowOff>2116781</xdr:rowOff>
    </xdr:to>
    <xdr:cxnSp macro="">
      <xdr:nvCxnSpPr>
        <xdr:cNvPr id="24" name="Conector recto 23">
          <a:extLst>
            <a:ext uri="{FF2B5EF4-FFF2-40B4-BE49-F238E27FC236}">
              <a16:creationId xmlns:a16="http://schemas.microsoft.com/office/drawing/2014/main" id="{B10810DB-007A-47D4-B96E-4D0B9C5A0C2F}"/>
            </a:ext>
          </a:extLst>
        </xdr:cNvPr>
        <xdr:cNvCxnSpPr>
          <a:cxnSpLocks/>
          <a:stCxn id="23" idx="0"/>
          <a:endCxn id="72" idx="2"/>
        </xdr:cNvCxnSpPr>
      </xdr:nvCxnSpPr>
      <xdr:spPr>
        <a:xfrm flipV="1">
          <a:off x="1525088" y="3427319"/>
          <a:ext cx="0" cy="391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xdr:col>
      <xdr:colOff>1602424</xdr:colOff>
      <xdr:row>14</xdr:row>
      <xdr:rowOff>721945</xdr:rowOff>
    </xdr:from>
    <xdr:to>
      <xdr:col>1</xdr:col>
      <xdr:colOff>3391313</xdr:colOff>
      <xdr:row>14</xdr:row>
      <xdr:rowOff>1186070</xdr:rowOff>
    </xdr:to>
    <xdr:sp macro="" textlink="">
      <xdr:nvSpPr>
        <xdr:cNvPr id="25" name="Rectángulo 24">
          <a:extLst>
            <a:ext uri="{FF2B5EF4-FFF2-40B4-BE49-F238E27FC236}">
              <a16:creationId xmlns:a16="http://schemas.microsoft.com/office/drawing/2014/main" id="{B19C73A9-E795-4524-9585-5854679E529D}"/>
            </a:ext>
          </a:extLst>
        </xdr:cNvPr>
        <xdr:cNvSpPr/>
      </xdr:nvSpPr>
      <xdr:spPr>
        <a:xfrm>
          <a:off x="4678999" y="7827595"/>
          <a:ext cx="1788889" cy="4641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INADECUADA SEPARACIÓN EN LA FUENTE</a:t>
          </a:r>
        </a:p>
      </xdr:txBody>
    </xdr:sp>
    <xdr:clientData/>
  </xdr:twoCellAnchor>
  <xdr:twoCellAnchor>
    <xdr:from>
      <xdr:col>1</xdr:col>
      <xdr:colOff>3467411</xdr:colOff>
      <xdr:row>14</xdr:row>
      <xdr:rowOff>1523006</xdr:rowOff>
    </xdr:from>
    <xdr:to>
      <xdr:col>1</xdr:col>
      <xdr:colOff>5124839</xdr:colOff>
      <xdr:row>14</xdr:row>
      <xdr:rowOff>1819040</xdr:rowOff>
    </xdr:to>
    <xdr:sp macro="" textlink="">
      <xdr:nvSpPr>
        <xdr:cNvPr id="26" name="Rectángulo 25">
          <a:extLst>
            <a:ext uri="{FF2B5EF4-FFF2-40B4-BE49-F238E27FC236}">
              <a16:creationId xmlns:a16="http://schemas.microsoft.com/office/drawing/2014/main" id="{D31AE15C-BDCD-43DB-93D0-7F9E9B2748B8}"/>
            </a:ext>
          </a:extLst>
        </xdr:cNvPr>
        <xdr:cNvSpPr/>
      </xdr:nvSpPr>
      <xdr:spPr>
        <a:xfrm>
          <a:off x="6543986" y="8628656"/>
          <a:ext cx="1657428" cy="29603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RECOLECCIÓN</a:t>
          </a:r>
          <a:r>
            <a:rPr lang="es-CO" sz="1100" baseline="0"/>
            <a:t> Y PESAJE </a:t>
          </a:r>
          <a:endParaRPr lang="es-CO" sz="1100"/>
        </a:p>
      </xdr:txBody>
    </xdr:sp>
    <xdr:clientData/>
  </xdr:twoCellAnchor>
  <xdr:twoCellAnchor>
    <xdr:from>
      <xdr:col>1</xdr:col>
      <xdr:colOff>3544375</xdr:colOff>
      <xdr:row>14</xdr:row>
      <xdr:rowOff>2120342</xdr:rowOff>
    </xdr:from>
    <xdr:to>
      <xdr:col>1</xdr:col>
      <xdr:colOff>5053344</xdr:colOff>
      <xdr:row>14</xdr:row>
      <xdr:rowOff>2801710</xdr:rowOff>
    </xdr:to>
    <xdr:sp macro="" textlink="">
      <xdr:nvSpPr>
        <xdr:cNvPr id="27" name="Rectángulo 26">
          <a:extLst>
            <a:ext uri="{FF2B5EF4-FFF2-40B4-BE49-F238E27FC236}">
              <a16:creationId xmlns:a16="http://schemas.microsoft.com/office/drawing/2014/main" id="{E0C53B92-6C60-4A77-8EE9-BD04EB148922}"/>
            </a:ext>
          </a:extLst>
        </xdr:cNvPr>
        <xdr:cNvSpPr/>
      </xdr:nvSpPr>
      <xdr:spPr>
        <a:xfrm>
          <a:off x="6620950" y="9225992"/>
          <a:ext cx="1508969" cy="68136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ALMACENAMIENTO TEMPORAL</a:t>
          </a:r>
        </a:p>
        <a:p>
          <a:pPr algn="ctr"/>
          <a:r>
            <a:rPr lang="es-CO" sz="1100"/>
            <a:t>(Centro de acopio)</a:t>
          </a:r>
        </a:p>
      </xdr:txBody>
    </xdr:sp>
    <xdr:clientData/>
  </xdr:twoCellAnchor>
  <xdr:twoCellAnchor>
    <xdr:from>
      <xdr:col>1</xdr:col>
      <xdr:colOff>5283070</xdr:colOff>
      <xdr:row>14</xdr:row>
      <xdr:rowOff>2129384</xdr:rowOff>
    </xdr:from>
    <xdr:to>
      <xdr:col>1</xdr:col>
      <xdr:colOff>6672470</xdr:colOff>
      <xdr:row>14</xdr:row>
      <xdr:rowOff>2791653</xdr:rowOff>
    </xdr:to>
    <xdr:sp macro="" textlink="">
      <xdr:nvSpPr>
        <xdr:cNvPr id="28" name="Rectángulo 27">
          <a:extLst>
            <a:ext uri="{FF2B5EF4-FFF2-40B4-BE49-F238E27FC236}">
              <a16:creationId xmlns:a16="http://schemas.microsoft.com/office/drawing/2014/main" id="{CC0999F3-175F-474C-BC6C-6CA4C566B8CC}"/>
            </a:ext>
          </a:extLst>
        </xdr:cNvPr>
        <xdr:cNvSpPr/>
      </xdr:nvSpPr>
      <xdr:spPr>
        <a:xfrm>
          <a:off x="8359645" y="9235034"/>
          <a:ext cx="1389400" cy="66226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ENTREGA</a:t>
          </a:r>
          <a:r>
            <a:rPr lang="es-CO" sz="1100" baseline="0"/>
            <a:t> AL ACOPIO TEMPORAL DEL EDIFICIO</a:t>
          </a:r>
          <a:endParaRPr lang="es-CO" sz="1100"/>
        </a:p>
      </xdr:txBody>
    </xdr:sp>
    <xdr:clientData/>
  </xdr:twoCellAnchor>
  <xdr:twoCellAnchor>
    <xdr:from>
      <xdr:col>1</xdr:col>
      <xdr:colOff>4964532</xdr:colOff>
      <xdr:row>14</xdr:row>
      <xdr:rowOff>3019323</xdr:rowOff>
    </xdr:from>
    <xdr:to>
      <xdr:col>1</xdr:col>
      <xdr:colOff>6987623</xdr:colOff>
      <xdr:row>14</xdr:row>
      <xdr:rowOff>3640679</xdr:rowOff>
    </xdr:to>
    <xdr:sp macro="" textlink="">
      <xdr:nvSpPr>
        <xdr:cNvPr id="29" name="Rectángulo 28">
          <a:extLst>
            <a:ext uri="{FF2B5EF4-FFF2-40B4-BE49-F238E27FC236}">
              <a16:creationId xmlns:a16="http://schemas.microsoft.com/office/drawing/2014/main" id="{7C7B79A7-B383-406A-9753-5F61B3722E7A}"/>
            </a:ext>
          </a:extLst>
        </xdr:cNvPr>
        <xdr:cNvSpPr/>
      </xdr:nvSpPr>
      <xdr:spPr>
        <a:xfrm>
          <a:off x="8041107" y="10124973"/>
          <a:ext cx="2023091" cy="6213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ENTREGA PARA</a:t>
          </a:r>
          <a:r>
            <a:rPr lang="es-CO" sz="1100" baseline="0"/>
            <a:t> LA DISPOSICIÓN FINAL AL RECOLECTOR DE BASURAS DE LA LOCALIDAD </a:t>
          </a:r>
          <a:endParaRPr lang="es-CO" sz="1100"/>
        </a:p>
      </xdr:txBody>
    </xdr:sp>
    <xdr:clientData/>
  </xdr:twoCellAnchor>
  <xdr:twoCellAnchor>
    <xdr:from>
      <xdr:col>1</xdr:col>
      <xdr:colOff>7287857</xdr:colOff>
      <xdr:row>14</xdr:row>
      <xdr:rowOff>3109737</xdr:rowOff>
    </xdr:from>
    <xdr:to>
      <xdr:col>2</xdr:col>
      <xdr:colOff>223217</xdr:colOff>
      <xdr:row>14</xdr:row>
      <xdr:rowOff>3545430</xdr:rowOff>
    </xdr:to>
    <xdr:sp macro="" textlink="">
      <xdr:nvSpPr>
        <xdr:cNvPr id="30" name="Rectángulo 29">
          <a:extLst>
            <a:ext uri="{FF2B5EF4-FFF2-40B4-BE49-F238E27FC236}">
              <a16:creationId xmlns:a16="http://schemas.microsoft.com/office/drawing/2014/main" id="{4BC7F370-01EF-4A54-A721-F260203A64D9}"/>
            </a:ext>
          </a:extLst>
        </xdr:cNvPr>
        <xdr:cNvSpPr/>
      </xdr:nvSpPr>
      <xdr:spPr>
        <a:xfrm>
          <a:off x="10364432" y="10215387"/>
          <a:ext cx="1460235" cy="43569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aseline="0"/>
            <a:t>DISPOSICIÓN FINAL AL RELLENO SANITARIO  </a:t>
          </a:r>
          <a:endParaRPr lang="es-CO" sz="1100"/>
        </a:p>
      </xdr:txBody>
    </xdr:sp>
    <xdr:clientData/>
  </xdr:twoCellAnchor>
  <xdr:twoCellAnchor>
    <xdr:from>
      <xdr:col>1</xdr:col>
      <xdr:colOff>1766208</xdr:colOff>
      <xdr:row>14</xdr:row>
      <xdr:rowOff>1427389</xdr:rowOff>
    </xdr:from>
    <xdr:to>
      <xdr:col>1</xdr:col>
      <xdr:colOff>3223572</xdr:colOff>
      <xdr:row>14</xdr:row>
      <xdr:rowOff>1917246</xdr:rowOff>
    </xdr:to>
    <xdr:sp macro="" textlink="">
      <xdr:nvSpPr>
        <xdr:cNvPr id="31" name="Rectángulo 30">
          <a:extLst>
            <a:ext uri="{FF2B5EF4-FFF2-40B4-BE49-F238E27FC236}">
              <a16:creationId xmlns:a16="http://schemas.microsoft.com/office/drawing/2014/main" id="{2544C751-E6BA-4F6B-BA4D-AE440B07E6EA}"/>
            </a:ext>
          </a:extLst>
        </xdr:cNvPr>
        <xdr:cNvSpPr/>
      </xdr:nvSpPr>
      <xdr:spPr>
        <a:xfrm>
          <a:off x="4842783" y="8533039"/>
          <a:ext cx="1457364" cy="48985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PUNTOS</a:t>
          </a:r>
          <a:r>
            <a:rPr lang="es-CO" sz="1100" baseline="0"/>
            <a:t> ECOLOGICOS</a:t>
          </a:r>
        </a:p>
        <a:p>
          <a:pPr algn="ctr"/>
          <a:r>
            <a:rPr lang="es-CO" sz="1100" baseline="0"/>
            <a:t>CANECA NEGRA  </a:t>
          </a:r>
          <a:endParaRPr lang="es-CO" sz="1100"/>
        </a:p>
      </xdr:txBody>
    </xdr:sp>
    <xdr:clientData/>
  </xdr:twoCellAnchor>
  <xdr:twoCellAnchor>
    <xdr:from>
      <xdr:col>1</xdr:col>
      <xdr:colOff>1773011</xdr:colOff>
      <xdr:row>14</xdr:row>
      <xdr:rowOff>77561</xdr:rowOff>
    </xdr:from>
    <xdr:to>
      <xdr:col>1</xdr:col>
      <xdr:colOff>3230375</xdr:colOff>
      <xdr:row>14</xdr:row>
      <xdr:rowOff>512989</xdr:rowOff>
    </xdr:to>
    <xdr:sp macro="" textlink="">
      <xdr:nvSpPr>
        <xdr:cNvPr id="32" name="Rectángulo 31">
          <a:extLst>
            <a:ext uri="{FF2B5EF4-FFF2-40B4-BE49-F238E27FC236}">
              <a16:creationId xmlns:a16="http://schemas.microsoft.com/office/drawing/2014/main" id="{8AFE9FE0-3EE2-4E73-B238-7183326FA960}"/>
            </a:ext>
          </a:extLst>
        </xdr:cNvPr>
        <xdr:cNvSpPr/>
      </xdr:nvSpPr>
      <xdr:spPr>
        <a:xfrm>
          <a:off x="4849586" y="7183211"/>
          <a:ext cx="1457364" cy="435428"/>
        </a:xfrm>
        <a:prstGeom prst="rect">
          <a:avLst/>
        </a:prstGeom>
        <a:solidFill>
          <a:schemeClr val="bg2">
            <a:lumMod val="2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RESIDUOS</a:t>
          </a:r>
          <a:r>
            <a:rPr lang="es-CO" sz="1100" baseline="0"/>
            <a:t> NO APROVECHABLES </a:t>
          </a:r>
          <a:endParaRPr lang="es-CO" sz="1100"/>
        </a:p>
      </xdr:txBody>
    </xdr:sp>
    <xdr:clientData/>
  </xdr:twoCellAnchor>
  <xdr:twoCellAnchor>
    <xdr:from>
      <xdr:col>1</xdr:col>
      <xdr:colOff>74839</xdr:colOff>
      <xdr:row>14</xdr:row>
      <xdr:rowOff>77561</xdr:rowOff>
    </xdr:from>
    <xdr:to>
      <xdr:col>1</xdr:col>
      <xdr:colOff>1532203</xdr:colOff>
      <xdr:row>14</xdr:row>
      <xdr:rowOff>512989</xdr:rowOff>
    </xdr:to>
    <xdr:sp macro="" textlink="">
      <xdr:nvSpPr>
        <xdr:cNvPr id="33" name="Rectángulo 32">
          <a:extLst>
            <a:ext uri="{FF2B5EF4-FFF2-40B4-BE49-F238E27FC236}">
              <a16:creationId xmlns:a16="http://schemas.microsoft.com/office/drawing/2014/main" id="{3EF0E93C-D5A1-4960-A614-433557CAF390}"/>
            </a:ext>
          </a:extLst>
        </xdr:cNvPr>
        <xdr:cNvSpPr/>
      </xdr:nvSpPr>
      <xdr:spPr>
        <a:xfrm>
          <a:off x="3151414" y="7183211"/>
          <a:ext cx="1457364" cy="435428"/>
        </a:xfrm>
        <a:prstGeom prst="rect">
          <a:avLst/>
        </a:prstGeom>
        <a:solidFill>
          <a:schemeClr val="bg1">
            <a:lumMod val="9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chemeClr val="tx1"/>
              </a:solidFill>
            </a:rPr>
            <a:t>RESIDUOS</a:t>
          </a:r>
          <a:r>
            <a:rPr lang="es-CO" sz="1100" baseline="0">
              <a:solidFill>
                <a:schemeClr val="tx1"/>
              </a:solidFill>
            </a:rPr>
            <a:t>  APROVECHABLES </a:t>
          </a:r>
          <a:endParaRPr lang="es-CO" sz="1100">
            <a:solidFill>
              <a:schemeClr val="tx1"/>
            </a:solidFill>
          </a:endParaRPr>
        </a:p>
      </xdr:txBody>
    </xdr:sp>
    <xdr:clientData/>
  </xdr:twoCellAnchor>
  <xdr:twoCellAnchor>
    <xdr:from>
      <xdr:col>1</xdr:col>
      <xdr:colOff>2496869</xdr:colOff>
      <xdr:row>14</xdr:row>
      <xdr:rowOff>512989</xdr:rowOff>
    </xdr:from>
    <xdr:to>
      <xdr:col>1</xdr:col>
      <xdr:colOff>2501693</xdr:colOff>
      <xdr:row>14</xdr:row>
      <xdr:rowOff>721945</xdr:rowOff>
    </xdr:to>
    <xdr:cxnSp macro="">
      <xdr:nvCxnSpPr>
        <xdr:cNvPr id="35" name="Conector recto 34">
          <a:extLst>
            <a:ext uri="{FF2B5EF4-FFF2-40B4-BE49-F238E27FC236}">
              <a16:creationId xmlns:a16="http://schemas.microsoft.com/office/drawing/2014/main" id="{3D723D8E-29D5-4F0B-8D91-8D05D5230588}"/>
            </a:ext>
          </a:extLst>
        </xdr:cNvPr>
        <xdr:cNvCxnSpPr>
          <a:stCxn id="25" idx="0"/>
          <a:endCxn id="32" idx="2"/>
        </xdr:cNvCxnSpPr>
      </xdr:nvCxnSpPr>
      <xdr:spPr>
        <a:xfrm flipV="1">
          <a:off x="5573444" y="7618639"/>
          <a:ext cx="4824" cy="20895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2494890</xdr:colOff>
      <xdr:row>14</xdr:row>
      <xdr:rowOff>1186070</xdr:rowOff>
    </xdr:from>
    <xdr:to>
      <xdr:col>1</xdr:col>
      <xdr:colOff>2496869</xdr:colOff>
      <xdr:row>14</xdr:row>
      <xdr:rowOff>1427389</xdr:rowOff>
    </xdr:to>
    <xdr:cxnSp macro="">
      <xdr:nvCxnSpPr>
        <xdr:cNvPr id="36" name="Conector recto de flecha 35">
          <a:extLst>
            <a:ext uri="{FF2B5EF4-FFF2-40B4-BE49-F238E27FC236}">
              <a16:creationId xmlns:a16="http://schemas.microsoft.com/office/drawing/2014/main" id="{719037CA-98A8-4E56-A808-0A0F30C88B77}"/>
            </a:ext>
          </a:extLst>
        </xdr:cNvPr>
        <xdr:cNvCxnSpPr>
          <a:stCxn id="25" idx="2"/>
          <a:endCxn id="31" idx="0"/>
        </xdr:cNvCxnSpPr>
      </xdr:nvCxnSpPr>
      <xdr:spPr>
        <a:xfrm flipH="1">
          <a:off x="5571465" y="8291720"/>
          <a:ext cx="1979" cy="24131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7044832</xdr:colOff>
      <xdr:row>14</xdr:row>
      <xdr:rowOff>3822247</xdr:rowOff>
    </xdr:from>
    <xdr:to>
      <xdr:col>2</xdr:col>
      <xdr:colOff>472372</xdr:colOff>
      <xdr:row>14</xdr:row>
      <xdr:rowOff>4257675</xdr:rowOff>
    </xdr:to>
    <xdr:sp macro="" textlink="">
      <xdr:nvSpPr>
        <xdr:cNvPr id="37" name="Rectángulo 36">
          <a:extLst>
            <a:ext uri="{FF2B5EF4-FFF2-40B4-BE49-F238E27FC236}">
              <a16:creationId xmlns:a16="http://schemas.microsoft.com/office/drawing/2014/main" id="{E6336F92-8121-4E8C-A7B5-949BC3CA91DE}"/>
            </a:ext>
          </a:extLst>
        </xdr:cNvPr>
        <xdr:cNvSpPr/>
      </xdr:nvSpPr>
      <xdr:spPr>
        <a:xfrm>
          <a:off x="10121407" y="10927897"/>
          <a:ext cx="1952415" cy="435428"/>
        </a:xfrm>
        <a:prstGeom prst="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es-CO" sz="1100"/>
            <a:t>Sobrepresión del relleno sanitario</a:t>
          </a:r>
        </a:p>
      </xdr:txBody>
    </xdr:sp>
    <xdr:clientData/>
  </xdr:twoCellAnchor>
  <xdr:twoCellAnchor>
    <xdr:from>
      <xdr:col>2</xdr:col>
      <xdr:colOff>458066</xdr:colOff>
      <xdr:row>14</xdr:row>
      <xdr:rowOff>2290436</xdr:rowOff>
    </xdr:from>
    <xdr:to>
      <xdr:col>4</xdr:col>
      <xdr:colOff>1247775</xdr:colOff>
      <xdr:row>14</xdr:row>
      <xdr:rowOff>3098478</xdr:rowOff>
    </xdr:to>
    <xdr:sp macro="" textlink="">
      <xdr:nvSpPr>
        <xdr:cNvPr id="38" name="Rectángulo 37">
          <a:extLst>
            <a:ext uri="{FF2B5EF4-FFF2-40B4-BE49-F238E27FC236}">
              <a16:creationId xmlns:a16="http://schemas.microsoft.com/office/drawing/2014/main" id="{71757E08-0BDD-43AA-AFFA-21C440B929D1}"/>
            </a:ext>
          </a:extLst>
        </xdr:cNvPr>
        <xdr:cNvSpPr/>
      </xdr:nvSpPr>
      <xdr:spPr>
        <a:xfrm>
          <a:off x="12059516" y="9396086"/>
          <a:ext cx="4952134" cy="808042"/>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es-419" sz="1100" b="0" i="0" baseline="0">
              <a:solidFill>
                <a:schemeClr val="lt1"/>
              </a:solidFill>
              <a:effectLst/>
              <a:latin typeface="+mn-lt"/>
              <a:ea typeface="+mn-ea"/>
              <a:cs typeface="+mn-cs"/>
            </a:rPr>
            <a:t> - Programa de Gestión para el Manejo y Disposición de Residuos Sólidos SC03-F13</a:t>
          </a:r>
        </a:p>
        <a:p>
          <a:pPr marL="0" marR="0" lvl="0" indent="0" algn="ctr" defTabSz="914400" rtl="0" eaLnBrk="1" fontAlgn="auto" latinLnBrk="0" hangingPunct="1">
            <a:lnSpc>
              <a:spcPct val="100000"/>
            </a:lnSpc>
            <a:spcBef>
              <a:spcPts val="0"/>
            </a:spcBef>
            <a:spcAft>
              <a:spcPts val="0"/>
            </a:spcAft>
            <a:buClrTx/>
            <a:buSzTx/>
            <a:buFontTx/>
            <a:buNone/>
            <a:tabLst/>
            <a:defRPr/>
          </a:pPr>
          <a:r>
            <a:rPr lang="es-419" sz="1100" b="0" i="0" baseline="0">
              <a:solidFill>
                <a:schemeClr val="lt1"/>
              </a:solidFill>
              <a:effectLst/>
              <a:latin typeface="+mn-lt"/>
              <a:ea typeface="+mn-ea"/>
              <a:cs typeface="+mn-cs"/>
            </a:rPr>
            <a:t>- Informes de gestión ambiental.</a:t>
          </a:r>
        </a:p>
        <a:p>
          <a:pPr marL="0" marR="0" lvl="0" indent="0" algn="ctr" defTabSz="914400" rtl="0" eaLnBrk="1" fontAlgn="auto" latinLnBrk="0" hangingPunct="1">
            <a:lnSpc>
              <a:spcPct val="100000"/>
            </a:lnSpc>
            <a:spcBef>
              <a:spcPts val="0"/>
            </a:spcBef>
            <a:spcAft>
              <a:spcPts val="0"/>
            </a:spcAft>
            <a:buClrTx/>
            <a:buSzTx/>
            <a:buFontTx/>
            <a:buNone/>
            <a:tabLst/>
            <a:defRPr/>
          </a:pPr>
          <a:r>
            <a:rPr lang="es-419" sz="1100" b="0" i="0" baseline="0">
              <a:solidFill>
                <a:schemeClr val="lt1"/>
              </a:solidFill>
              <a:effectLst/>
              <a:latin typeface="+mn-lt"/>
              <a:ea typeface="+mn-ea"/>
              <a:cs typeface="+mn-cs"/>
            </a:rPr>
            <a:t>- Inspecciones ambientales. </a:t>
          </a:r>
        </a:p>
        <a:p>
          <a:pPr marL="0" marR="0" lvl="0" indent="0" algn="ctr" defTabSz="914400" rtl="0" eaLnBrk="1" fontAlgn="auto" latinLnBrk="0" hangingPunct="1">
            <a:lnSpc>
              <a:spcPct val="100000"/>
            </a:lnSpc>
            <a:spcBef>
              <a:spcPts val="0"/>
            </a:spcBef>
            <a:spcAft>
              <a:spcPts val="0"/>
            </a:spcAft>
            <a:buClrTx/>
            <a:buSzTx/>
            <a:buFontTx/>
            <a:buNone/>
            <a:tabLst/>
            <a:defRPr/>
          </a:pPr>
          <a:r>
            <a:rPr lang="es-419" sz="1100" b="0" i="0" baseline="0">
              <a:solidFill>
                <a:schemeClr val="lt1"/>
              </a:solidFill>
              <a:effectLst/>
              <a:latin typeface="+mn-lt"/>
              <a:ea typeface="+mn-ea"/>
              <a:cs typeface="+mn-cs"/>
            </a:rPr>
            <a:t>- Indicadores.</a:t>
          </a:r>
          <a:endParaRPr lang="es-ES" sz="1100">
            <a:solidFill>
              <a:schemeClr val="lt1"/>
            </a:solidFill>
            <a:effectLst/>
            <a:latin typeface="+mn-lt"/>
            <a:ea typeface="+mn-ea"/>
            <a:cs typeface="+mn-cs"/>
          </a:endParaRPr>
        </a:p>
      </xdr:txBody>
    </xdr:sp>
    <xdr:clientData/>
  </xdr:twoCellAnchor>
  <xdr:oneCellAnchor>
    <xdr:from>
      <xdr:col>3</xdr:col>
      <xdr:colOff>639536</xdr:colOff>
      <xdr:row>14</xdr:row>
      <xdr:rowOff>2339916</xdr:rowOff>
    </xdr:from>
    <xdr:ext cx="386937" cy="45719"/>
    <xdr:sp macro="" textlink="">
      <xdr:nvSpPr>
        <xdr:cNvPr id="39" name="CuadroTexto 38">
          <a:extLst>
            <a:ext uri="{FF2B5EF4-FFF2-40B4-BE49-F238E27FC236}">
              <a16:creationId xmlns:a16="http://schemas.microsoft.com/office/drawing/2014/main" id="{D23FA07C-0923-48C8-AAE7-1E882C2290D8}"/>
            </a:ext>
          </a:extLst>
        </xdr:cNvPr>
        <xdr:cNvSpPr txBox="1"/>
      </xdr:nvSpPr>
      <xdr:spPr>
        <a:xfrm flipV="1">
          <a:off x="2925536" y="2854266"/>
          <a:ext cx="386937" cy="457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100"/>
            <a:t>Control</a:t>
          </a:r>
        </a:p>
      </xdr:txBody>
    </xdr:sp>
    <xdr:clientData/>
  </xdr:oneCellAnchor>
  <xdr:twoCellAnchor>
    <xdr:from>
      <xdr:col>1</xdr:col>
      <xdr:colOff>3223572</xdr:colOff>
      <xdr:row>14</xdr:row>
      <xdr:rowOff>1671023</xdr:rowOff>
    </xdr:from>
    <xdr:to>
      <xdr:col>1</xdr:col>
      <xdr:colOff>3467411</xdr:colOff>
      <xdr:row>14</xdr:row>
      <xdr:rowOff>1672318</xdr:rowOff>
    </xdr:to>
    <xdr:cxnSp macro="">
      <xdr:nvCxnSpPr>
        <xdr:cNvPr id="40" name="Conector recto de flecha 39">
          <a:extLst>
            <a:ext uri="{FF2B5EF4-FFF2-40B4-BE49-F238E27FC236}">
              <a16:creationId xmlns:a16="http://schemas.microsoft.com/office/drawing/2014/main" id="{7BBA870D-4CFE-4F8F-A0E7-E72DA1D98758}"/>
            </a:ext>
          </a:extLst>
        </xdr:cNvPr>
        <xdr:cNvCxnSpPr>
          <a:stCxn id="31" idx="3"/>
          <a:endCxn id="26" idx="1"/>
        </xdr:cNvCxnSpPr>
      </xdr:nvCxnSpPr>
      <xdr:spPr>
        <a:xfrm flipV="1">
          <a:off x="6300147" y="8776673"/>
          <a:ext cx="243839" cy="129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4296125</xdr:colOff>
      <xdr:row>14</xdr:row>
      <xdr:rowOff>1819040</xdr:rowOff>
    </xdr:from>
    <xdr:to>
      <xdr:col>1</xdr:col>
      <xdr:colOff>4298860</xdr:colOff>
      <xdr:row>14</xdr:row>
      <xdr:rowOff>2120342</xdr:rowOff>
    </xdr:to>
    <xdr:cxnSp macro="">
      <xdr:nvCxnSpPr>
        <xdr:cNvPr id="41" name="Conector recto de flecha 40">
          <a:extLst>
            <a:ext uri="{FF2B5EF4-FFF2-40B4-BE49-F238E27FC236}">
              <a16:creationId xmlns:a16="http://schemas.microsoft.com/office/drawing/2014/main" id="{CFCBD8D7-B573-4297-8743-0F5A22CDF61E}"/>
            </a:ext>
          </a:extLst>
        </xdr:cNvPr>
        <xdr:cNvCxnSpPr>
          <a:stCxn id="26" idx="2"/>
          <a:endCxn id="27" idx="0"/>
        </xdr:cNvCxnSpPr>
      </xdr:nvCxnSpPr>
      <xdr:spPr>
        <a:xfrm>
          <a:off x="7372700" y="8924690"/>
          <a:ext cx="2735" cy="301302"/>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5053344</xdr:colOff>
      <xdr:row>14</xdr:row>
      <xdr:rowOff>2460519</xdr:rowOff>
    </xdr:from>
    <xdr:to>
      <xdr:col>1</xdr:col>
      <xdr:colOff>5283070</xdr:colOff>
      <xdr:row>14</xdr:row>
      <xdr:rowOff>2461026</xdr:rowOff>
    </xdr:to>
    <xdr:cxnSp macro="">
      <xdr:nvCxnSpPr>
        <xdr:cNvPr id="42" name="Conector recto de flecha 41">
          <a:extLst>
            <a:ext uri="{FF2B5EF4-FFF2-40B4-BE49-F238E27FC236}">
              <a16:creationId xmlns:a16="http://schemas.microsoft.com/office/drawing/2014/main" id="{6001389B-A95A-45BB-9A22-0C4434F5764A}"/>
            </a:ext>
          </a:extLst>
        </xdr:cNvPr>
        <xdr:cNvCxnSpPr>
          <a:stCxn id="27" idx="3"/>
          <a:endCxn id="28" idx="1"/>
        </xdr:cNvCxnSpPr>
      </xdr:nvCxnSpPr>
      <xdr:spPr>
        <a:xfrm flipV="1">
          <a:off x="8129919" y="9566169"/>
          <a:ext cx="229726" cy="50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5976078</xdr:colOff>
      <xdr:row>14</xdr:row>
      <xdr:rowOff>2791653</xdr:rowOff>
    </xdr:from>
    <xdr:to>
      <xdr:col>1</xdr:col>
      <xdr:colOff>5977770</xdr:colOff>
      <xdr:row>14</xdr:row>
      <xdr:rowOff>3019323</xdr:rowOff>
    </xdr:to>
    <xdr:cxnSp macro="">
      <xdr:nvCxnSpPr>
        <xdr:cNvPr id="43" name="Conector recto de flecha 42">
          <a:extLst>
            <a:ext uri="{FF2B5EF4-FFF2-40B4-BE49-F238E27FC236}">
              <a16:creationId xmlns:a16="http://schemas.microsoft.com/office/drawing/2014/main" id="{7FFA40D6-E17A-4391-A225-E930DA37AA11}"/>
            </a:ext>
          </a:extLst>
        </xdr:cNvPr>
        <xdr:cNvCxnSpPr>
          <a:stCxn id="28" idx="2"/>
          <a:endCxn id="29" idx="0"/>
        </xdr:cNvCxnSpPr>
      </xdr:nvCxnSpPr>
      <xdr:spPr>
        <a:xfrm flipH="1">
          <a:off x="9052653" y="9897303"/>
          <a:ext cx="1692" cy="22767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6987623</xdr:colOff>
      <xdr:row>14</xdr:row>
      <xdr:rowOff>3327584</xdr:rowOff>
    </xdr:from>
    <xdr:to>
      <xdr:col>1</xdr:col>
      <xdr:colOff>7287857</xdr:colOff>
      <xdr:row>14</xdr:row>
      <xdr:rowOff>3330001</xdr:rowOff>
    </xdr:to>
    <xdr:cxnSp macro="">
      <xdr:nvCxnSpPr>
        <xdr:cNvPr id="44" name="Conector recto de flecha 43">
          <a:extLst>
            <a:ext uri="{FF2B5EF4-FFF2-40B4-BE49-F238E27FC236}">
              <a16:creationId xmlns:a16="http://schemas.microsoft.com/office/drawing/2014/main" id="{8AEE69FC-C24A-490A-8445-949BA34BF2AB}"/>
            </a:ext>
          </a:extLst>
        </xdr:cNvPr>
        <xdr:cNvCxnSpPr>
          <a:stCxn id="29" idx="3"/>
          <a:endCxn id="30" idx="1"/>
        </xdr:cNvCxnSpPr>
      </xdr:nvCxnSpPr>
      <xdr:spPr>
        <a:xfrm flipV="1">
          <a:off x="10064198" y="10433234"/>
          <a:ext cx="300234" cy="241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8017975</xdr:colOff>
      <xdr:row>14</xdr:row>
      <xdr:rowOff>3545430</xdr:rowOff>
    </xdr:from>
    <xdr:to>
      <xdr:col>1</xdr:col>
      <xdr:colOff>8021040</xdr:colOff>
      <xdr:row>14</xdr:row>
      <xdr:rowOff>3822247</xdr:rowOff>
    </xdr:to>
    <xdr:cxnSp macro="">
      <xdr:nvCxnSpPr>
        <xdr:cNvPr id="45" name="Conector recto 44">
          <a:extLst>
            <a:ext uri="{FF2B5EF4-FFF2-40B4-BE49-F238E27FC236}">
              <a16:creationId xmlns:a16="http://schemas.microsoft.com/office/drawing/2014/main" id="{5FAD5ADF-0ACD-46C9-8243-8DBA4E3F50DA}"/>
            </a:ext>
          </a:extLst>
        </xdr:cNvPr>
        <xdr:cNvCxnSpPr>
          <a:stCxn id="30" idx="2"/>
          <a:endCxn id="37" idx="0"/>
        </xdr:cNvCxnSpPr>
      </xdr:nvCxnSpPr>
      <xdr:spPr>
        <a:xfrm>
          <a:off x="11094550" y="10651080"/>
          <a:ext cx="3065" cy="276817"/>
        </a:xfrm>
        <a:prstGeom prst="line">
          <a:avLst/>
        </a:prstGeom>
      </xdr:spPr>
      <xdr:style>
        <a:lnRef idx="1">
          <a:schemeClr val="accent4"/>
        </a:lnRef>
        <a:fillRef idx="0">
          <a:schemeClr val="accent4"/>
        </a:fillRef>
        <a:effectRef idx="0">
          <a:schemeClr val="accent4"/>
        </a:effectRef>
        <a:fontRef idx="minor">
          <a:schemeClr val="tx1"/>
        </a:fontRef>
      </xdr:style>
    </xdr:cxnSp>
    <xdr:clientData/>
  </xdr:twoCellAnchor>
  <xdr:twoCellAnchor>
    <xdr:from>
      <xdr:col>1</xdr:col>
      <xdr:colOff>60031</xdr:colOff>
      <xdr:row>16</xdr:row>
      <xdr:rowOff>123265</xdr:rowOff>
    </xdr:from>
    <xdr:to>
      <xdr:col>1</xdr:col>
      <xdr:colOff>1684883</xdr:colOff>
      <xdr:row>16</xdr:row>
      <xdr:rowOff>560582</xdr:rowOff>
    </xdr:to>
    <xdr:sp macro="" textlink="">
      <xdr:nvSpPr>
        <xdr:cNvPr id="46" name="Rectángulo 45">
          <a:extLst>
            <a:ext uri="{FF2B5EF4-FFF2-40B4-BE49-F238E27FC236}">
              <a16:creationId xmlns:a16="http://schemas.microsoft.com/office/drawing/2014/main" id="{335BF75F-88CC-4D76-9F01-3901B9FCBE17}"/>
            </a:ext>
          </a:extLst>
        </xdr:cNvPr>
        <xdr:cNvSpPr/>
      </xdr:nvSpPr>
      <xdr:spPr>
        <a:xfrm>
          <a:off x="822031" y="3171265"/>
          <a:ext cx="700927" cy="6584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RESERVORIO DE AGUA </a:t>
          </a:r>
        </a:p>
        <a:p>
          <a:pPr algn="ctr"/>
          <a:r>
            <a:rPr lang="es-CO" sz="1100"/>
            <a:t>(embalse)</a:t>
          </a:r>
        </a:p>
      </xdr:txBody>
    </xdr:sp>
    <xdr:clientData/>
  </xdr:twoCellAnchor>
  <xdr:twoCellAnchor>
    <xdr:from>
      <xdr:col>1</xdr:col>
      <xdr:colOff>60031</xdr:colOff>
      <xdr:row>16</xdr:row>
      <xdr:rowOff>750795</xdr:rowOff>
    </xdr:from>
    <xdr:to>
      <xdr:col>1</xdr:col>
      <xdr:colOff>1684883</xdr:colOff>
      <xdr:row>16</xdr:row>
      <xdr:rowOff>1008530</xdr:rowOff>
    </xdr:to>
    <xdr:sp macro="" textlink="">
      <xdr:nvSpPr>
        <xdr:cNvPr id="47" name="Rectángulo 46">
          <a:extLst>
            <a:ext uri="{FF2B5EF4-FFF2-40B4-BE49-F238E27FC236}">
              <a16:creationId xmlns:a16="http://schemas.microsoft.com/office/drawing/2014/main" id="{4EAAF68D-12AF-4B40-AAB9-327A0E122350}"/>
            </a:ext>
          </a:extLst>
        </xdr:cNvPr>
        <xdr:cNvSpPr/>
      </xdr:nvSpPr>
      <xdr:spPr>
        <a:xfrm>
          <a:off x="822031" y="3236820"/>
          <a:ext cx="700927" cy="56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CAPTACIÓN</a:t>
          </a:r>
        </a:p>
      </xdr:txBody>
    </xdr:sp>
    <xdr:clientData/>
  </xdr:twoCellAnchor>
  <xdr:twoCellAnchor>
    <xdr:from>
      <xdr:col>1</xdr:col>
      <xdr:colOff>2121912</xdr:colOff>
      <xdr:row>16</xdr:row>
      <xdr:rowOff>1378324</xdr:rowOff>
    </xdr:from>
    <xdr:to>
      <xdr:col>1</xdr:col>
      <xdr:colOff>3746764</xdr:colOff>
      <xdr:row>16</xdr:row>
      <xdr:rowOff>1624854</xdr:rowOff>
    </xdr:to>
    <xdr:sp macro="" textlink="">
      <xdr:nvSpPr>
        <xdr:cNvPr id="48" name="Rectángulo 47">
          <a:extLst>
            <a:ext uri="{FF2B5EF4-FFF2-40B4-BE49-F238E27FC236}">
              <a16:creationId xmlns:a16="http://schemas.microsoft.com/office/drawing/2014/main" id="{EB6F11F6-78A8-4B28-9294-C045BF143E67}"/>
            </a:ext>
          </a:extLst>
        </xdr:cNvPr>
        <xdr:cNvSpPr/>
      </xdr:nvSpPr>
      <xdr:spPr>
        <a:xfrm>
          <a:off x="1521837" y="3235699"/>
          <a:ext cx="5602" cy="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ALMACENAMIENTO</a:t>
          </a:r>
        </a:p>
      </xdr:txBody>
    </xdr:sp>
    <xdr:clientData/>
  </xdr:twoCellAnchor>
  <xdr:twoCellAnchor>
    <xdr:from>
      <xdr:col>1</xdr:col>
      <xdr:colOff>2133118</xdr:colOff>
      <xdr:row>16</xdr:row>
      <xdr:rowOff>739589</xdr:rowOff>
    </xdr:from>
    <xdr:to>
      <xdr:col>1</xdr:col>
      <xdr:colOff>3757970</xdr:colOff>
      <xdr:row>16</xdr:row>
      <xdr:rowOff>1030943</xdr:rowOff>
    </xdr:to>
    <xdr:sp macro="" textlink="">
      <xdr:nvSpPr>
        <xdr:cNvPr id="49" name="Rectángulo 48">
          <a:extLst>
            <a:ext uri="{FF2B5EF4-FFF2-40B4-BE49-F238E27FC236}">
              <a16:creationId xmlns:a16="http://schemas.microsoft.com/office/drawing/2014/main" id="{57137BEB-C82C-4373-898D-BC7529BDEFFA}"/>
            </a:ext>
          </a:extLst>
        </xdr:cNvPr>
        <xdr:cNvSpPr/>
      </xdr:nvSpPr>
      <xdr:spPr>
        <a:xfrm>
          <a:off x="1523518" y="3235139"/>
          <a:ext cx="0" cy="560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POTABILIZACIÓN</a:t>
          </a:r>
        </a:p>
      </xdr:txBody>
    </xdr:sp>
    <xdr:clientData/>
  </xdr:twoCellAnchor>
  <xdr:twoCellAnchor>
    <xdr:from>
      <xdr:col>1</xdr:col>
      <xdr:colOff>5864676</xdr:colOff>
      <xdr:row>16</xdr:row>
      <xdr:rowOff>1378323</xdr:rowOff>
    </xdr:from>
    <xdr:to>
      <xdr:col>1</xdr:col>
      <xdr:colOff>6925235</xdr:colOff>
      <xdr:row>16</xdr:row>
      <xdr:rowOff>1613649</xdr:rowOff>
    </xdr:to>
    <xdr:sp macro="" textlink="">
      <xdr:nvSpPr>
        <xdr:cNvPr id="50" name="Rectángulo 49">
          <a:extLst>
            <a:ext uri="{FF2B5EF4-FFF2-40B4-BE49-F238E27FC236}">
              <a16:creationId xmlns:a16="http://schemas.microsoft.com/office/drawing/2014/main" id="{12D18EAC-D791-479D-8DBD-D887BDC8D794}"/>
            </a:ext>
          </a:extLst>
        </xdr:cNvPr>
        <xdr:cNvSpPr/>
      </xdr:nvSpPr>
      <xdr:spPr>
        <a:xfrm>
          <a:off x="1521276" y="3235698"/>
          <a:ext cx="3284" cy="672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CONSUMO</a:t>
          </a:r>
        </a:p>
      </xdr:txBody>
    </xdr:sp>
    <xdr:clientData/>
  </xdr:twoCellAnchor>
  <xdr:twoCellAnchor>
    <xdr:from>
      <xdr:col>1</xdr:col>
      <xdr:colOff>3982088</xdr:colOff>
      <xdr:row>16</xdr:row>
      <xdr:rowOff>1378324</xdr:rowOff>
    </xdr:from>
    <xdr:to>
      <xdr:col>1</xdr:col>
      <xdr:colOff>5606940</xdr:colOff>
      <xdr:row>16</xdr:row>
      <xdr:rowOff>1636059</xdr:rowOff>
    </xdr:to>
    <xdr:sp macro="" textlink="">
      <xdr:nvSpPr>
        <xdr:cNvPr id="51" name="Rectángulo 50">
          <a:extLst>
            <a:ext uri="{FF2B5EF4-FFF2-40B4-BE49-F238E27FC236}">
              <a16:creationId xmlns:a16="http://schemas.microsoft.com/office/drawing/2014/main" id="{078949C5-AE1B-4A31-8828-D107198334DE}"/>
            </a:ext>
          </a:extLst>
        </xdr:cNvPr>
        <xdr:cNvSpPr/>
      </xdr:nvSpPr>
      <xdr:spPr>
        <a:xfrm>
          <a:off x="1524638" y="3235699"/>
          <a:ext cx="0" cy="56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DISTRIBUCIÓN</a:t>
          </a:r>
        </a:p>
      </xdr:txBody>
    </xdr:sp>
    <xdr:clientData/>
  </xdr:twoCellAnchor>
  <xdr:twoCellAnchor>
    <xdr:from>
      <xdr:col>1</xdr:col>
      <xdr:colOff>7545558</xdr:colOff>
      <xdr:row>16</xdr:row>
      <xdr:rowOff>1355910</xdr:rowOff>
    </xdr:from>
    <xdr:to>
      <xdr:col>2</xdr:col>
      <xdr:colOff>642734</xdr:colOff>
      <xdr:row>16</xdr:row>
      <xdr:rowOff>1624853</xdr:rowOff>
    </xdr:to>
    <xdr:sp macro="" textlink="">
      <xdr:nvSpPr>
        <xdr:cNvPr id="52" name="Rectángulo 51">
          <a:extLst>
            <a:ext uri="{FF2B5EF4-FFF2-40B4-BE49-F238E27FC236}">
              <a16:creationId xmlns:a16="http://schemas.microsoft.com/office/drawing/2014/main" id="{921CB8EE-4A8D-4F34-8854-1DFCF2A2C0E6}"/>
            </a:ext>
          </a:extLst>
        </xdr:cNvPr>
        <xdr:cNvSpPr/>
      </xdr:nvSpPr>
      <xdr:spPr>
        <a:xfrm>
          <a:off x="1525758" y="3241860"/>
          <a:ext cx="640976" cy="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VERTIMIENTO</a:t>
          </a:r>
        </a:p>
      </xdr:txBody>
    </xdr:sp>
    <xdr:clientData/>
  </xdr:twoCellAnchor>
  <xdr:twoCellAnchor>
    <xdr:from>
      <xdr:col>1</xdr:col>
      <xdr:colOff>7545558</xdr:colOff>
      <xdr:row>16</xdr:row>
      <xdr:rowOff>717177</xdr:rowOff>
    </xdr:from>
    <xdr:to>
      <xdr:col>2</xdr:col>
      <xdr:colOff>642734</xdr:colOff>
      <xdr:row>16</xdr:row>
      <xdr:rowOff>986119</xdr:rowOff>
    </xdr:to>
    <xdr:sp macro="" textlink="">
      <xdr:nvSpPr>
        <xdr:cNvPr id="53" name="Rectángulo 52">
          <a:extLst>
            <a:ext uri="{FF2B5EF4-FFF2-40B4-BE49-F238E27FC236}">
              <a16:creationId xmlns:a16="http://schemas.microsoft.com/office/drawing/2014/main" id="{C92B2B20-ADAE-4E18-A1A7-F5F38358AF29}"/>
            </a:ext>
          </a:extLst>
        </xdr:cNvPr>
        <xdr:cNvSpPr/>
      </xdr:nvSpPr>
      <xdr:spPr>
        <a:xfrm>
          <a:off x="1525758" y="3241302"/>
          <a:ext cx="640976" cy="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REUTILIZACIÓN</a:t>
          </a:r>
        </a:p>
      </xdr:txBody>
    </xdr:sp>
    <xdr:clientData/>
  </xdr:twoCellAnchor>
  <xdr:twoCellAnchor>
    <xdr:from>
      <xdr:col>1</xdr:col>
      <xdr:colOff>7556765</xdr:colOff>
      <xdr:row>16</xdr:row>
      <xdr:rowOff>1961029</xdr:rowOff>
    </xdr:from>
    <xdr:to>
      <xdr:col>2</xdr:col>
      <xdr:colOff>653941</xdr:colOff>
      <xdr:row>16</xdr:row>
      <xdr:rowOff>2218766</xdr:rowOff>
    </xdr:to>
    <xdr:sp macro="" textlink="">
      <xdr:nvSpPr>
        <xdr:cNvPr id="54" name="Rectángulo 53">
          <a:extLst>
            <a:ext uri="{FF2B5EF4-FFF2-40B4-BE49-F238E27FC236}">
              <a16:creationId xmlns:a16="http://schemas.microsoft.com/office/drawing/2014/main" id="{2A3C176C-6D83-41F5-92C8-5A70BEB2B9AD}"/>
            </a:ext>
          </a:extLst>
        </xdr:cNvPr>
        <xdr:cNvSpPr/>
      </xdr:nvSpPr>
      <xdr:spPr>
        <a:xfrm>
          <a:off x="1527440" y="3237379"/>
          <a:ext cx="650501" cy="56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DEPURACION</a:t>
          </a:r>
        </a:p>
      </xdr:txBody>
    </xdr:sp>
    <xdr:clientData/>
  </xdr:twoCellAnchor>
  <xdr:twoCellAnchor>
    <xdr:from>
      <xdr:col>1</xdr:col>
      <xdr:colOff>872457</xdr:colOff>
      <xdr:row>16</xdr:row>
      <xdr:rowOff>560582</xdr:rowOff>
    </xdr:from>
    <xdr:to>
      <xdr:col>1</xdr:col>
      <xdr:colOff>872457</xdr:colOff>
      <xdr:row>16</xdr:row>
      <xdr:rowOff>750795</xdr:rowOff>
    </xdr:to>
    <xdr:cxnSp macro="">
      <xdr:nvCxnSpPr>
        <xdr:cNvPr id="55" name="Conector recto de flecha 54">
          <a:extLst>
            <a:ext uri="{FF2B5EF4-FFF2-40B4-BE49-F238E27FC236}">
              <a16:creationId xmlns:a16="http://schemas.microsoft.com/office/drawing/2014/main" id="{4531B824-725F-45A1-84C1-FD9D3AE13185}"/>
            </a:ext>
          </a:extLst>
        </xdr:cNvPr>
        <xdr:cNvCxnSpPr>
          <a:stCxn id="46" idx="2"/>
          <a:endCxn id="47" idx="0"/>
        </xdr:cNvCxnSpPr>
      </xdr:nvCxnSpPr>
      <xdr:spPr>
        <a:xfrm>
          <a:off x="1520157" y="3237107"/>
          <a:ext cx="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1684883</xdr:colOff>
      <xdr:row>16</xdr:row>
      <xdr:rowOff>879663</xdr:rowOff>
    </xdr:from>
    <xdr:to>
      <xdr:col>1</xdr:col>
      <xdr:colOff>2133118</xdr:colOff>
      <xdr:row>16</xdr:row>
      <xdr:rowOff>885266</xdr:rowOff>
    </xdr:to>
    <xdr:cxnSp macro="">
      <xdr:nvCxnSpPr>
        <xdr:cNvPr id="56" name="Conector recto de flecha 55">
          <a:extLst>
            <a:ext uri="{FF2B5EF4-FFF2-40B4-BE49-F238E27FC236}">
              <a16:creationId xmlns:a16="http://schemas.microsoft.com/office/drawing/2014/main" id="{E103EA94-7006-48A4-8C5B-C02DCD2A8400}"/>
            </a:ext>
          </a:extLst>
        </xdr:cNvPr>
        <xdr:cNvCxnSpPr>
          <a:stCxn id="47" idx="3"/>
          <a:endCxn id="49" idx="1"/>
        </xdr:cNvCxnSpPr>
      </xdr:nvCxnSpPr>
      <xdr:spPr>
        <a:xfrm>
          <a:off x="1522958" y="3241863"/>
          <a:ext cx="56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2934338</xdr:colOff>
      <xdr:row>16</xdr:row>
      <xdr:rowOff>1030943</xdr:rowOff>
    </xdr:from>
    <xdr:to>
      <xdr:col>1</xdr:col>
      <xdr:colOff>2945544</xdr:colOff>
      <xdr:row>16</xdr:row>
      <xdr:rowOff>1378324</xdr:rowOff>
    </xdr:to>
    <xdr:cxnSp macro="">
      <xdr:nvCxnSpPr>
        <xdr:cNvPr id="57" name="Conector recto de flecha 56">
          <a:extLst>
            <a:ext uri="{FF2B5EF4-FFF2-40B4-BE49-F238E27FC236}">
              <a16:creationId xmlns:a16="http://schemas.microsoft.com/office/drawing/2014/main" id="{D174BA6E-06B3-49D6-A122-D9B981D7923C}"/>
            </a:ext>
          </a:extLst>
        </xdr:cNvPr>
        <xdr:cNvCxnSpPr>
          <a:stCxn id="49" idx="2"/>
          <a:endCxn id="48" idx="0"/>
        </xdr:cNvCxnSpPr>
      </xdr:nvCxnSpPr>
      <xdr:spPr>
        <a:xfrm flipH="1">
          <a:off x="1524638" y="3240743"/>
          <a:ext cx="1681"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3746764</xdr:colOff>
      <xdr:row>16</xdr:row>
      <xdr:rowOff>1501589</xdr:rowOff>
    </xdr:from>
    <xdr:to>
      <xdr:col>1</xdr:col>
      <xdr:colOff>3982088</xdr:colOff>
      <xdr:row>16</xdr:row>
      <xdr:rowOff>1507192</xdr:rowOff>
    </xdr:to>
    <xdr:cxnSp macro="">
      <xdr:nvCxnSpPr>
        <xdr:cNvPr id="58" name="Conector recto de flecha 57">
          <a:extLst>
            <a:ext uri="{FF2B5EF4-FFF2-40B4-BE49-F238E27FC236}">
              <a16:creationId xmlns:a16="http://schemas.microsoft.com/office/drawing/2014/main" id="{6A5BD702-6A48-4E45-91DB-A1FFC90B944A}"/>
            </a:ext>
          </a:extLst>
        </xdr:cNvPr>
        <xdr:cNvCxnSpPr>
          <a:stCxn id="48" idx="3"/>
          <a:endCxn id="51" idx="1"/>
        </xdr:cNvCxnSpPr>
      </xdr:nvCxnSpPr>
      <xdr:spPr>
        <a:xfrm>
          <a:off x="1527439" y="3235139"/>
          <a:ext cx="0" cy="560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5606940</xdr:colOff>
      <xdr:row>16</xdr:row>
      <xdr:rowOff>1495986</xdr:rowOff>
    </xdr:from>
    <xdr:to>
      <xdr:col>1</xdr:col>
      <xdr:colOff>5864676</xdr:colOff>
      <xdr:row>16</xdr:row>
      <xdr:rowOff>1507192</xdr:rowOff>
    </xdr:to>
    <xdr:cxnSp macro="">
      <xdr:nvCxnSpPr>
        <xdr:cNvPr id="59" name="Conector recto de flecha 58">
          <a:extLst>
            <a:ext uri="{FF2B5EF4-FFF2-40B4-BE49-F238E27FC236}">
              <a16:creationId xmlns:a16="http://schemas.microsoft.com/office/drawing/2014/main" id="{0DA61BA3-4C34-4554-A3B7-446C8A6F2E70}"/>
            </a:ext>
          </a:extLst>
        </xdr:cNvPr>
        <xdr:cNvCxnSpPr>
          <a:stCxn id="51" idx="3"/>
          <a:endCxn id="50" idx="1"/>
        </xdr:cNvCxnSpPr>
      </xdr:nvCxnSpPr>
      <xdr:spPr>
        <a:xfrm flipV="1">
          <a:off x="1520715" y="3239061"/>
          <a:ext cx="561" cy="168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6925235</xdr:colOff>
      <xdr:row>16</xdr:row>
      <xdr:rowOff>1490382</xdr:rowOff>
    </xdr:from>
    <xdr:to>
      <xdr:col>1</xdr:col>
      <xdr:colOff>7545558</xdr:colOff>
      <xdr:row>16</xdr:row>
      <xdr:rowOff>1495986</xdr:rowOff>
    </xdr:to>
    <xdr:cxnSp macro="">
      <xdr:nvCxnSpPr>
        <xdr:cNvPr id="60" name="Conector recto de flecha 59">
          <a:extLst>
            <a:ext uri="{FF2B5EF4-FFF2-40B4-BE49-F238E27FC236}">
              <a16:creationId xmlns:a16="http://schemas.microsoft.com/office/drawing/2014/main" id="{F23CE7A6-1D11-4A4A-A9E6-21B7C36D2B80}"/>
            </a:ext>
          </a:extLst>
        </xdr:cNvPr>
        <xdr:cNvCxnSpPr>
          <a:stCxn id="50" idx="3"/>
          <a:endCxn id="52" idx="1"/>
        </xdr:cNvCxnSpPr>
      </xdr:nvCxnSpPr>
      <xdr:spPr>
        <a:xfrm flipV="1">
          <a:off x="1524560" y="3242982"/>
          <a:ext cx="1198"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8357984</xdr:colOff>
      <xdr:row>16</xdr:row>
      <xdr:rowOff>986119</xdr:rowOff>
    </xdr:from>
    <xdr:to>
      <xdr:col>1</xdr:col>
      <xdr:colOff>8357984</xdr:colOff>
      <xdr:row>16</xdr:row>
      <xdr:rowOff>1355910</xdr:rowOff>
    </xdr:to>
    <xdr:cxnSp macro="">
      <xdr:nvCxnSpPr>
        <xdr:cNvPr id="61" name="Conector recto de flecha 60">
          <a:extLst>
            <a:ext uri="{FF2B5EF4-FFF2-40B4-BE49-F238E27FC236}">
              <a16:creationId xmlns:a16="http://schemas.microsoft.com/office/drawing/2014/main" id="{F3C34CBD-961B-4E2A-BD42-C0D2E151C8A9}"/>
            </a:ext>
          </a:extLst>
        </xdr:cNvPr>
        <xdr:cNvCxnSpPr>
          <a:stCxn id="52" idx="0"/>
          <a:endCxn id="53" idx="2"/>
        </xdr:cNvCxnSpPr>
      </xdr:nvCxnSpPr>
      <xdr:spPr>
        <a:xfrm flipV="1">
          <a:off x="1528559" y="3234019"/>
          <a:ext cx="0" cy="784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8357984</xdr:colOff>
      <xdr:row>16</xdr:row>
      <xdr:rowOff>1624853</xdr:rowOff>
    </xdr:from>
    <xdr:to>
      <xdr:col>1</xdr:col>
      <xdr:colOff>8369191</xdr:colOff>
      <xdr:row>16</xdr:row>
      <xdr:rowOff>1961029</xdr:rowOff>
    </xdr:to>
    <xdr:cxnSp macro="">
      <xdr:nvCxnSpPr>
        <xdr:cNvPr id="62" name="Conector recto de flecha 61">
          <a:extLst>
            <a:ext uri="{FF2B5EF4-FFF2-40B4-BE49-F238E27FC236}">
              <a16:creationId xmlns:a16="http://schemas.microsoft.com/office/drawing/2014/main" id="{22732BBD-1282-4456-A699-4CBC6B6240DB}"/>
            </a:ext>
          </a:extLst>
        </xdr:cNvPr>
        <xdr:cNvCxnSpPr>
          <a:stCxn id="52" idx="2"/>
          <a:endCxn id="54" idx="0"/>
        </xdr:cNvCxnSpPr>
      </xdr:nvCxnSpPr>
      <xdr:spPr>
        <a:xfrm>
          <a:off x="1528559" y="3234578"/>
          <a:ext cx="0" cy="280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872457</xdr:colOff>
      <xdr:row>16</xdr:row>
      <xdr:rowOff>1008530</xdr:rowOff>
    </xdr:from>
    <xdr:to>
      <xdr:col>1</xdr:col>
      <xdr:colOff>7556765</xdr:colOff>
      <xdr:row>16</xdr:row>
      <xdr:rowOff>2089898</xdr:rowOff>
    </xdr:to>
    <xdr:cxnSp macro="">
      <xdr:nvCxnSpPr>
        <xdr:cNvPr id="63" name="Conector: angular 62">
          <a:extLst>
            <a:ext uri="{FF2B5EF4-FFF2-40B4-BE49-F238E27FC236}">
              <a16:creationId xmlns:a16="http://schemas.microsoft.com/office/drawing/2014/main" id="{67DB1A94-8FCD-4803-958A-FD8CB7D10E17}"/>
            </a:ext>
          </a:extLst>
        </xdr:cNvPr>
        <xdr:cNvCxnSpPr>
          <a:stCxn id="54" idx="1"/>
          <a:endCxn id="47" idx="2"/>
        </xdr:cNvCxnSpPr>
      </xdr:nvCxnSpPr>
      <xdr:spPr>
        <a:xfrm rot="10800000">
          <a:off x="1520157" y="3237380"/>
          <a:ext cx="7283" cy="5043"/>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6394956</xdr:colOff>
      <xdr:row>16</xdr:row>
      <xdr:rowOff>851647</xdr:rowOff>
    </xdr:from>
    <xdr:to>
      <xdr:col>1</xdr:col>
      <xdr:colOff>7545558</xdr:colOff>
      <xdr:row>16</xdr:row>
      <xdr:rowOff>1378322</xdr:rowOff>
    </xdr:to>
    <xdr:cxnSp macro="">
      <xdr:nvCxnSpPr>
        <xdr:cNvPr id="64" name="Conector: angular 63">
          <a:extLst>
            <a:ext uri="{FF2B5EF4-FFF2-40B4-BE49-F238E27FC236}">
              <a16:creationId xmlns:a16="http://schemas.microsoft.com/office/drawing/2014/main" id="{88B2F05E-ABE5-44E8-8F80-2EBAECAF473A}"/>
            </a:ext>
          </a:extLst>
        </xdr:cNvPr>
        <xdr:cNvCxnSpPr>
          <a:stCxn id="53" idx="1"/>
          <a:endCxn id="50" idx="0"/>
        </xdr:cNvCxnSpPr>
      </xdr:nvCxnSpPr>
      <xdr:spPr>
        <a:xfrm rot="10800000" flipV="1">
          <a:off x="1527681" y="3242422"/>
          <a:ext cx="0" cy="0"/>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4011823</xdr:colOff>
      <xdr:row>16</xdr:row>
      <xdr:rowOff>2130769</xdr:rowOff>
    </xdr:from>
    <xdr:ext cx="650819" cy="264560"/>
    <xdr:sp macro="" textlink="">
      <xdr:nvSpPr>
        <xdr:cNvPr id="65" name="CuadroTexto 64">
          <a:extLst>
            <a:ext uri="{FF2B5EF4-FFF2-40B4-BE49-F238E27FC236}">
              <a16:creationId xmlns:a16="http://schemas.microsoft.com/office/drawing/2014/main" id="{5E4F1AEA-EF48-4408-9FDD-E5CFC142EF12}"/>
            </a:ext>
          </a:extLst>
        </xdr:cNvPr>
        <xdr:cNvSpPr txBox="1"/>
      </xdr:nvSpPr>
      <xdr:spPr>
        <a:xfrm>
          <a:off x="1525798" y="3235669"/>
          <a:ext cx="65081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Retorno</a:t>
          </a:r>
        </a:p>
      </xdr:txBody>
    </xdr:sp>
    <xdr:clientData/>
  </xdr:oneCellAnchor>
  <xdr:twoCellAnchor>
    <xdr:from>
      <xdr:col>1</xdr:col>
      <xdr:colOff>6389753</xdr:colOff>
      <xdr:row>16</xdr:row>
      <xdr:rowOff>1613649</xdr:rowOff>
    </xdr:from>
    <xdr:to>
      <xdr:col>1</xdr:col>
      <xdr:colOff>6394956</xdr:colOff>
      <xdr:row>16</xdr:row>
      <xdr:rowOff>2213161</xdr:rowOff>
    </xdr:to>
    <xdr:cxnSp macro="">
      <xdr:nvCxnSpPr>
        <xdr:cNvPr id="66" name="Conector recto 65">
          <a:extLst>
            <a:ext uri="{FF2B5EF4-FFF2-40B4-BE49-F238E27FC236}">
              <a16:creationId xmlns:a16="http://schemas.microsoft.com/office/drawing/2014/main" id="{9711053C-8088-4010-A3BA-A1B152719407}"/>
            </a:ext>
          </a:extLst>
        </xdr:cNvPr>
        <xdr:cNvCxnSpPr>
          <a:stCxn id="50" idx="2"/>
          <a:endCxn id="69" idx="0"/>
        </xdr:cNvCxnSpPr>
      </xdr:nvCxnSpPr>
      <xdr:spPr>
        <a:xfrm flipH="1">
          <a:off x="1522478" y="3242424"/>
          <a:ext cx="5203"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xdr:col>
      <xdr:colOff>89647</xdr:colOff>
      <xdr:row>16</xdr:row>
      <xdr:rowOff>1086971</xdr:rowOff>
    </xdr:from>
    <xdr:to>
      <xdr:col>3</xdr:col>
      <xdr:colOff>4011706</xdr:colOff>
      <xdr:row>16</xdr:row>
      <xdr:rowOff>1954947</xdr:rowOff>
    </xdr:to>
    <xdr:sp macro="" textlink="">
      <xdr:nvSpPr>
        <xdr:cNvPr id="67" name="Rectángulo 66">
          <a:extLst>
            <a:ext uri="{FF2B5EF4-FFF2-40B4-BE49-F238E27FC236}">
              <a16:creationId xmlns:a16="http://schemas.microsoft.com/office/drawing/2014/main" id="{B7BEF6B3-7927-4EC4-8FF6-716B1652C3C7}"/>
            </a:ext>
          </a:extLst>
        </xdr:cNvPr>
        <xdr:cNvSpPr/>
      </xdr:nvSpPr>
      <xdr:spPr>
        <a:xfrm>
          <a:off x="2375647" y="3239621"/>
          <a:ext cx="674034" cy="1201"/>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 Programa para el uso Eficiente y Racional para la Agua SC3-F15</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Informes de gestión ambiental.</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Inspecciones ambientales. </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Indicadores.</a:t>
          </a:r>
          <a:endParaRPr lang="es-CO">
            <a:effectLst/>
          </a:endParaRPr>
        </a:p>
      </xdr:txBody>
    </xdr:sp>
    <xdr:clientData/>
  </xdr:twoCellAnchor>
  <xdr:twoCellAnchor>
    <xdr:from>
      <xdr:col>1</xdr:col>
      <xdr:colOff>6394955</xdr:colOff>
      <xdr:row>16</xdr:row>
      <xdr:rowOff>1613649</xdr:rowOff>
    </xdr:from>
    <xdr:to>
      <xdr:col>3</xdr:col>
      <xdr:colOff>2050676</xdr:colOff>
      <xdr:row>16</xdr:row>
      <xdr:rowOff>1954947</xdr:rowOff>
    </xdr:to>
    <xdr:cxnSp macro="">
      <xdr:nvCxnSpPr>
        <xdr:cNvPr id="68" name="Conector: angular 67">
          <a:extLst>
            <a:ext uri="{FF2B5EF4-FFF2-40B4-BE49-F238E27FC236}">
              <a16:creationId xmlns:a16="http://schemas.microsoft.com/office/drawing/2014/main" id="{122D7EC1-688E-416A-AAD5-EF54AACFC351}"/>
            </a:ext>
          </a:extLst>
        </xdr:cNvPr>
        <xdr:cNvCxnSpPr>
          <a:stCxn id="50" idx="2"/>
          <a:endCxn id="67" idx="2"/>
        </xdr:cNvCxnSpPr>
      </xdr:nvCxnSpPr>
      <xdr:spPr>
        <a:xfrm rot="16200000" flipH="1">
          <a:off x="2290042" y="2480062"/>
          <a:ext cx="0" cy="1523121"/>
        </a:xfrm>
        <a:prstGeom prst="bentConnector3">
          <a:avLst>
            <a:gd name="adj1" fmla="val 370545"/>
          </a:avLst>
        </a:prstGeom>
      </xdr:spPr>
      <xdr:style>
        <a:lnRef idx="1">
          <a:schemeClr val="accent6"/>
        </a:lnRef>
        <a:fillRef idx="0">
          <a:schemeClr val="accent6"/>
        </a:fillRef>
        <a:effectRef idx="0">
          <a:schemeClr val="accent6"/>
        </a:effectRef>
        <a:fontRef idx="minor">
          <a:schemeClr val="tx1"/>
        </a:fontRef>
      </xdr:style>
    </xdr:cxnSp>
    <xdr:clientData/>
  </xdr:twoCellAnchor>
  <xdr:twoCellAnchor>
    <xdr:from>
      <xdr:col>1</xdr:col>
      <xdr:colOff>5602138</xdr:colOff>
      <xdr:row>16</xdr:row>
      <xdr:rowOff>2213161</xdr:rowOff>
    </xdr:from>
    <xdr:to>
      <xdr:col>1</xdr:col>
      <xdr:colOff>7177367</xdr:colOff>
      <xdr:row>16</xdr:row>
      <xdr:rowOff>2716624</xdr:rowOff>
    </xdr:to>
    <xdr:sp macro="" textlink="">
      <xdr:nvSpPr>
        <xdr:cNvPr id="69" name="Rectángulo 68">
          <a:extLst>
            <a:ext uri="{FF2B5EF4-FFF2-40B4-BE49-F238E27FC236}">
              <a16:creationId xmlns:a16="http://schemas.microsoft.com/office/drawing/2014/main" id="{28BF9B10-998F-4414-8F9C-2F74DDE7CCBC}"/>
            </a:ext>
          </a:extLst>
        </xdr:cNvPr>
        <xdr:cNvSpPr/>
      </xdr:nvSpPr>
      <xdr:spPr>
        <a:xfrm>
          <a:off x="1525438" y="3241861"/>
          <a:ext cx="0" cy="0"/>
        </a:xfrm>
        <a:prstGeom prst="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es-CO" sz="1100"/>
            <a:t>Agotamiento de los recursos naturales</a:t>
          </a:r>
        </a:p>
      </xdr:txBody>
    </xdr:sp>
    <xdr:clientData/>
  </xdr:twoCellAnchor>
  <xdr:oneCellAnchor>
    <xdr:from>
      <xdr:col>2</xdr:col>
      <xdr:colOff>294473</xdr:colOff>
      <xdr:row>16</xdr:row>
      <xdr:rowOff>2853306</xdr:rowOff>
    </xdr:from>
    <xdr:ext cx="611578" cy="302559"/>
    <xdr:sp macro="" textlink="">
      <xdr:nvSpPr>
        <xdr:cNvPr id="70" name="CuadroTexto 69">
          <a:extLst>
            <a:ext uri="{FF2B5EF4-FFF2-40B4-BE49-F238E27FC236}">
              <a16:creationId xmlns:a16="http://schemas.microsoft.com/office/drawing/2014/main" id="{1051F65A-5468-47D8-8C07-78F8808DEE8C}"/>
            </a:ext>
          </a:extLst>
        </xdr:cNvPr>
        <xdr:cNvSpPr txBox="1"/>
      </xdr:nvSpPr>
      <xdr:spPr>
        <a:xfrm>
          <a:off x="1818473" y="3234306"/>
          <a:ext cx="611578" cy="3025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100"/>
            <a:t>Control</a:t>
          </a:r>
        </a:p>
      </xdr:txBody>
    </xdr:sp>
    <xdr:clientData/>
  </xdr:oneCellAnchor>
  <xdr:oneCellAnchor>
    <xdr:from>
      <xdr:col>1</xdr:col>
      <xdr:colOff>8119629</xdr:colOff>
      <xdr:row>14</xdr:row>
      <xdr:rowOff>2428875</xdr:rowOff>
    </xdr:from>
    <xdr:ext cx="606137" cy="294409"/>
    <xdr:sp macro="" textlink="">
      <xdr:nvSpPr>
        <xdr:cNvPr id="71" name="CuadroTexto 70">
          <a:extLst>
            <a:ext uri="{FF2B5EF4-FFF2-40B4-BE49-F238E27FC236}">
              <a16:creationId xmlns:a16="http://schemas.microsoft.com/office/drawing/2014/main" id="{B7AF30B6-F0C8-49C6-B8E4-5CD98CFD22CE}"/>
            </a:ext>
          </a:extLst>
        </xdr:cNvPr>
        <xdr:cNvSpPr txBox="1"/>
      </xdr:nvSpPr>
      <xdr:spPr>
        <a:xfrm>
          <a:off x="11196204" y="9534525"/>
          <a:ext cx="606137" cy="2944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100"/>
            <a:t>Control</a:t>
          </a:r>
        </a:p>
      </xdr:txBody>
    </xdr:sp>
    <xdr:clientData/>
  </xdr:oneCellAnchor>
  <xdr:twoCellAnchor>
    <xdr:from>
      <xdr:col>1</xdr:col>
      <xdr:colOff>336178</xdr:colOff>
      <xdr:row>17</xdr:row>
      <xdr:rowOff>1479176</xdr:rowOff>
    </xdr:from>
    <xdr:to>
      <xdr:col>1</xdr:col>
      <xdr:colOff>1565113</xdr:colOff>
      <xdr:row>17</xdr:row>
      <xdr:rowOff>1703294</xdr:rowOff>
    </xdr:to>
    <xdr:sp macro="" textlink="">
      <xdr:nvSpPr>
        <xdr:cNvPr id="72" name="Rectángulo 71">
          <a:extLst>
            <a:ext uri="{FF2B5EF4-FFF2-40B4-BE49-F238E27FC236}">
              <a16:creationId xmlns:a16="http://schemas.microsoft.com/office/drawing/2014/main" id="{1F09EB1A-924B-4243-A111-30716C72333D}"/>
            </a:ext>
          </a:extLst>
        </xdr:cNvPr>
        <xdr:cNvSpPr/>
      </xdr:nvSpPr>
      <xdr:spPr>
        <a:xfrm>
          <a:off x="1098178" y="3431801"/>
          <a:ext cx="428835" cy="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ELABORACIÓN </a:t>
          </a:r>
        </a:p>
      </xdr:txBody>
    </xdr:sp>
    <xdr:clientData/>
  </xdr:twoCellAnchor>
  <xdr:twoCellAnchor>
    <xdr:from>
      <xdr:col>1</xdr:col>
      <xdr:colOff>1893794</xdr:colOff>
      <xdr:row>17</xdr:row>
      <xdr:rowOff>1341343</xdr:rowOff>
    </xdr:from>
    <xdr:to>
      <xdr:col>1</xdr:col>
      <xdr:colOff>3122729</xdr:colOff>
      <xdr:row>17</xdr:row>
      <xdr:rowOff>1845608</xdr:rowOff>
    </xdr:to>
    <xdr:sp macro="" textlink="">
      <xdr:nvSpPr>
        <xdr:cNvPr id="73" name="Rectángulo 72">
          <a:extLst>
            <a:ext uri="{FF2B5EF4-FFF2-40B4-BE49-F238E27FC236}">
              <a16:creationId xmlns:a16="http://schemas.microsoft.com/office/drawing/2014/main" id="{405F3606-C4D6-4A25-8617-DD6A142672DB}"/>
            </a:ext>
          </a:extLst>
        </xdr:cNvPr>
        <xdr:cNvSpPr/>
      </xdr:nvSpPr>
      <xdr:spPr>
        <a:xfrm>
          <a:off x="4970369" y="19000693"/>
          <a:ext cx="1228935" cy="50426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DISTRIBUCIÓN Y VENTA  </a:t>
          </a:r>
        </a:p>
      </xdr:txBody>
    </xdr:sp>
    <xdr:clientData/>
  </xdr:twoCellAnchor>
  <xdr:twoCellAnchor>
    <xdr:from>
      <xdr:col>1</xdr:col>
      <xdr:colOff>3473822</xdr:colOff>
      <xdr:row>17</xdr:row>
      <xdr:rowOff>1477495</xdr:rowOff>
    </xdr:from>
    <xdr:to>
      <xdr:col>1</xdr:col>
      <xdr:colOff>4534381</xdr:colOff>
      <xdr:row>17</xdr:row>
      <xdr:rowOff>1712821</xdr:rowOff>
    </xdr:to>
    <xdr:sp macro="" textlink="">
      <xdr:nvSpPr>
        <xdr:cNvPr id="74" name="Rectángulo 73">
          <a:extLst>
            <a:ext uri="{FF2B5EF4-FFF2-40B4-BE49-F238E27FC236}">
              <a16:creationId xmlns:a16="http://schemas.microsoft.com/office/drawing/2014/main" id="{49046D10-B242-4615-9303-ACD43E467524}"/>
            </a:ext>
          </a:extLst>
        </xdr:cNvPr>
        <xdr:cNvSpPr/>
      </xdr:nvSpPr>
      <xdr:spPr>
        <a:xfrm>
          <a:off x="6550397" y="19136845"/>
          <a:ext cx="1060559" cy="23532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CONSUMO</a:t>
          </a:r>
        </a:p>
      </xdr:txBody>
    </xdr:sp>
    <xdr:clientData/>
  </xdr:twoCellAnchor>
  <xdr:twoCellAnchor>
    <xdr:from>
      <xdr:col>1</xdr:col>
      <xdr:colOff>4997821</xdr:colOff>
      <xdr:row>17</xdr:row>
      <xdr:rowOff>1477494</xdr:rowOff>
    </xdr:from>
    <xdr:to>
      <xdr:col>1</xdr:col>
      <xdr:colOff>6058380</xdr:colOff>
      <xdr:row>17</xdr:row>
      <xdr:rowOff>1712820</xdr:rowOff>
    </xdr:to>
    <xdr:sp macro="" textlink="">
      <xdr:nvSpPr>
        <xdr:cNvPr id="75" name="Rectángulo 74">
          <a:extLst>
            <a:ext uri="{FF2B5EF4-FFF2-40B4-BE49-F238E27FC236}">
              <a16:creationId xmlns:a16="http://schemas.microsoft.com/office/drawing/2014/main" id="{94BF1173-D26A-4E2E-9F86-43C606D99910}"/>
            </a:ext>
          </a:extLst>
        </xdr:cNvPr>
        <xdr:cNvSpPr/>
      </xdr:nvSpPr>
      <xdr:spPr>
        <a:xfrm>
          <a:off x="8074396" y="19136844"/>
          <a:ext cx="1060559" cy="23532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RECOLECCIÓN</a:t>
          </a:r>
        </a:p>
      </xdr:txBody>
    </xdr:sp>
    <xdr:clientData/>
  </xdr:twoCellAnchor>
  <xdr:twoCellAnchor>
    <xdr:from>
      <xdr:col>1</xdr:col>
      <xdr:colOff>4717676</xdr:colOff>
      <xdr:row>17</xdr:row>
      <xdr:rowOff>705970</xdr:rowOff>
    </xdr:from>
    <xdr:to>
      <xdr:col>1</xdr:col>
      <xdr:colOff>6342528</xdr:colOff>
      <xdr:row>17</xdr:row>
      <xdr:rowOff>974912</xdr:rowOff>
    </xdr:to>
    <xdr:sp macro="" textlink="">
      <xdr:nvSpPr>
        <xdr:cNvPr id="76" name="Rectángulo 75">
          <a:extLst>
            <a:ext uri="{FF2B5EF4-FFF2-40B4-BE49-F238E27FC236}">
              <a16:creationId xmlns:a16="http://schemas.microsoft.com/office/drawing/2014/main" id="{09355A09-E892-4270-947E-573B2EF5ECC5}"/>
            </a:ext>
          </a:extLst>
        </xdr:cNvPr>
        <xdr:cNvSpPr/>
      </xdr:nvSpPr>
      <xdr:spPr>
        <a:xfrm>
          <a:off x="1526801" y="3430120"/>
          <a:ext cx="0" cy="224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REUTILIZACIÓN</a:t>
          </a:r>
        </a:p>
      </xdr:txBody>
    </xdr:sp>
    <xdr:clientData/>
  </xdr:twoCellAnchor>
  <xdr:twoCellAnchor>
    <xdr:from>
      <xdr:col>1</xdr:col>
      <xdr:colOff>4717677</xdr:colOff>
      <xdr:row>17</xdr:row>
      <xdr:rowOff>2117911</xdr:rowOff>
    </xdr:from>
    <xdr:to>
      <xdr:col>1</xdr:col>
      <xdr:colOff>6342529</xdr:colOff>
      <xdr:row>17</xdr:row>
      <xdr:rowOff>2375648</xdr:rowOff>
    </xdr:to>
    <xdr:sp macro="" textlink="">
      <xdr:nvSpPr>
        <xdr:cNvPr id="77" name="Rectángulo 76">
          <a:extLst>
            <a:ext uri="{FF2B5EF4-FFF2-40B4-BE49-F238E27FC236}">
              <a16:creationId xmlns:a16="http://schemas.microsoft.com/office/drawing/2014/main" id="{4CB15EBA-63D8-4202-AEF1-97D6D155C716}"/>
            </a:ext>
          </a:extLst>
        </xdr:cNvPr>
        <xdr:cNvSpPr/>
      </xdr:nvSpPr>
      <xdr:spPr>
        <a:xfrm>
          <a:off x="1526802" y="3432361"/>
          <a:ext cx="0" cy="56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DEPURACIÓN</a:t>
          </a:r>
        </a:p>
      </xdr:txBody>
    </xdr:sp>
    <xdr:clientData/>
  </xdr:twoCellAnchor>
  <xdr:twoCellAnchor>
    <xdr:from>
      <xdr:col>1</xdr:col>
      <xdr:colOff>939438</xdr:colOff>
      <xdr:row>17</xdr:row>
      <xdr:rowOff>840440</xdr:rowOff>
    </xdr:from>
    <xdr:to>
      <xdr:col>1</xdr:col>
      <xdr:colOff>950646</xdr:colOff>
      <xdr:row>17</xdr:row>
      <xdr:rowOff>1479176</xdr:rowOff>
    </xdr:to>
    <xdr:cxnSp macro="">
      <xdr:nvCxnSpPr>
        <xdr:cNvPr id="78" name="Conector recto de flecha 77">
          <a:extLst>
            <a:ext uri="{FF2B5EF4-FFF2-40B4-BE49-F238E27FC236}">
              <a16:creationId xmlns:a16="http://schemas.microsoft.com/office/drawing/2014/main" id="{7B85E33E-480C-4B45-9B03-3F2738EF490D}"/>
            </a:ext>
          </a:extLst>
        </xdr:cNvPr>
        <xdr:cNvCxnSpPr>
          <a:stCxn id="91" idx="2"/>
          <a:endCxn id="72" idx="0"/>
        </xdr:cNvCxnSpPr>
      </xdr:nvCxnSpPr>
      <xdr:spPr>
        <a:xfrm>
          <a:off x="1520463" y="3431240"/>
          <a:ext cx="1683" cy="56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1565113</xdr:colOff>
      <xdr:row>17</xdr:row>
      <xdr:rowOff>1591235</xdr:rowOff>
    </xdr:from>
    <xdr:to>
      <xdr:col>1</xdr:col>
      <xdr:colOff>1893794</xdr:colOff>
      <xdr:row>17</xdr:row>
      <xdr:rowOff>1593476</xdr:rowOff>
    </xdr:to>
    <xdr:cxnSp macro="">
      <xdr:nvCxnSpPr>
        <xdr:cNvPr id="79" name="Conector recto de flecha 78">
          <a:extLst>
            <a:ext uri="{FF2B5EF4-FFF2-40B4-BE49-F238E27FC236}">
              <a16:creationId xmlns:a16="http://schemas.microsoft.com/office/drawing/2014/main" id="{BA96E210-5167-4932-8964-5ECBC53F8FFA}"/>
            </a:ext>
          </a:extLst>
        </xdr:cNvPr>
        <xdr:cNvCxnSpPr>
          <a:stCxn id="72" idx="3"/>
          <a:endCxn id="73" idx="1"/>
        </xdr:cNvCxnSpPr>
      </xdr:nvCxnSpPr>
      <xdr:spPr>
        <a:xfrm>
          <a:off x="4641688" y="19250585"/>
          <a:ext cx="328681" cy="224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3122729</xdr:colOff>
      <xdr:row>17</xdr:row>
      <xdr:rowOff>1593476</xdr:rowOff>
    </xdr:from>
    <xdr:to>
      <xdr:col>1</xdr:col>
      <xdr:colOff>3473822</xdr:colOff>
      <xdr:row>17</xdr:row>
      <xdr:rowOff>1595158</xdr:rowOff>
    </xdr:to>
    <xdr:cxnSp macro="">
      <xdr:nvCxnSpPr>
        <xdr:cNvPr id="80" name="Conector recto de flecha 79">
          <a:extLst>
            <a:ext uri="{FF2B5EF4-FFF2-40B4-BE49-F238E27FC236}">
              <a16:creationId xmlns:a16="http://schemas.microsoft.com/office/drawing/2014/main" id="{6A2C84E3-01A8-4C70-ADBC-4E194B5AC7DA}"/>
            </a:ext>
          </a:extLst>
        </xdr:cNvPr>
        <xdr:cNvCxnSpPr>
          <a:stCxn id="73" idx="3"/>
          <a:endCxn id="74" idx="1"/>
        </xdr:cNvCxnSpPr>
      </xdr:nvCxnSpPr>
      <xdr:spPr>
        <a:xfrm>
          <a:off x="6199304" y="19252826"/>
          <a:ext cx="351093" cy="1682"/>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4534381</xdr:colOff>
      <xdr:row>17</xdr:row>
      <xdr:rowOff>1595157</xdr:rowOff>
    </xdr:from>
    <xdr:to>
      <xdr:col>1</xdr:col>
      <xdr:colOff>4997821</xdr:colOff>
      <xdr:row>17</xdr:row>
      <xdr:rowOff>1595158</xdr:rowOff>
    </xdr:to>
    <xdr:cxnSp macro="">
      <xdr:nvCxnSpPr>
        <xdr:cNvPr id="81" name="Conector recto de flecha 80">
          <a:extLst>
            <a:ext uri="{FF2B5EF4-FFF2-40B4-BE49-F238E27FC236}">
              <a16:creationId xmlns:a16="http://schemas.microsoft.com/office/drawing/2014/main" id="{7DC10D85-6101-44F5-BB7B-A54085705CDD}"/>
            </a:ext>
          </a:extLst>
        </xdr:cNvPr>
        <xdr:cNvCxnSpPr>
          <a:stCxn id="74" idx="3"/>
          <a:endCxn id="75" idx="1"/>
        </xdr:cNvCxnSpPr>
      </xdr:nvCxnSpPr>
      <xdr:spPr>
        <a:xfrm flipV="1">
          <a:off x="7610956" y="19254507"/>
          <a:ext cx="463440" cy="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5528101</xdr:colOff>
      <xdr:row>17</xdr:row>
      <xdr:rowOff>974912</xdr:rowOff>
    </xdr:from>
    <xdr:to>
      <xdr:col>1</xdr:col>
      <xdr:colOff>5530102</xdr:colOff>
      <xdr:row>17</xdr:row>
      <xdr:rowOff>1477494</xdr:rowOff>
    </xdr:to>
    <xdr:cxnSp macro="">
      <xdr:nvCxnSpPr>
        <xdr:cNvPr id="82" name="Conector recto de flecha 81">
          <a:extLst>
            <a:ext uri="{FF2B5EF4-FFF2-40B4-BE49-F238E27FC236}">
              <a16:creationId xmlns:a16="http://schemas.microsoft.com/office/drawing/2014/main" id="{41A321F4-A86F-4D5A-B466-E9FEBB66C6CE}"/>
            </a:ext>
          </a:extLst>
        </xdr:cNvPr>
        <xdr:cNvCxnSpPr>
          <a:stCxn id="75" idx="0"/>
          <a:endCxn id="76" idx="2"/>
        </xdr:cNvCxnSpPr>
      </xdr:nvCxnSpPr>
      <xdr:spPr>
        <a:xfrm flipV="1">
          <a:off x="8604676" y="18634262"/>
          <a:ext cx="2001" cy="502582"/>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5528101</xdr:colOff>
      <xdr:row>17</xdr:row>
      <xdr:rowOff>1712820</xdr:rowOff>
    </xdr:from>
    <xdr:to>
      <xdr:col>1</xdr:col>
      <xdr:colOff>5530103</xdr:colOff>
      <xdr:row>17</xdr:row>
      <xdr:rowOff>2117911</xdr:rowOff>
    </xdr:to>
    <xdr:cxnSp macro="">
      <xdr:nvCxnSpPr>
        <xdr:cNvPr id="83" name="Conector recto de flecha 82">
          <a:extLst>
            <a:ext uri="{FF2B5EF4-FFF2-40B4-BE49-F238E27FC236}">
              <a16:creationId xmlns:a16="http://schemas.microsoft.com/office/drawing/2014/main" id="{378A11AD-CE1A-4E46-B78C-E54BEB95F373}"/>
            </a:ext>
          </a:extLst>
        </xdr:cNvPr>
        <xdr:cNvCxnSpPr>
          <a:stCxn id="75" idx="2"/>
          <a:endCxn id="77" idx="0"/>
        </xdr:cNvCxnSpPr>
      </xdr:nvCxnSpPr>
      <xdr:spPr>
        <a:xfrm>
          <a:off x="8604676" y="19372170"/>
          <a:ext cx="2002" cy="40509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950646</xdr:colOff>
      <xdr:row>17</xdr:row>
      <xdr:rowOff>705970</xdr:rowOff>
    </xdr:from>
    <xdr:to>
      <xdr:col>1</xdr:col>
      <xdr:colOff>5530102</xdr:colOff>
      <xdr:row>17</xdr:row>
      <xdr:rowOff>1479176</xdr:rowOff>
    </xdr:to>
    <xdr:cxnSp macro="">
      <xdr:nvCxnSpPr>
        <xdr:cNvPr id="84" name="Conector: angular 83">
          <a:extLst>
            <a:ext uri="{FF2B5EF4-FFF2-40B4-BE49-F238E27FC236}">
              <a16:creationId xmlns:a16="http://schemas.microsoft.com/office/drawing/2014/main" id="{7B173E09-7D3A-4D01-B218-B05A03B2D12E}"/>
            </a:ext>
          </a:extLst>
        </xdr:cNvPr>
        <xdr:cNvCxnSpPr>
          <a:stCxn id="76" idx="0"/>
          <a:endCxn id="72" idx="0"/>
        </xdr:cNvCxnSpPr>
      </xdr:nvCxnSpPr>
      <xdr:spPr>
        <a:xfrm rot="16200000" flipH="1" flipV="1">
          <a:off x="1520272" y="3431994"/>
          <a:ext cx="1679" cy="0"/>
        </a:xfrm>
        <a:prstGeom prst="bentConnector3">
          <a:avLst>
            <a:gd name="adj1" fmla="val -7004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4004102</xdr:colOff>
      <xdr:row>17</xdr:row>
      <xdr:rowOff>1712821</xdr:rowOff>
    </xdr:from>
    <xdr:to>
      <xdr:col>1</xdr:col>
      <xdr:colOff>7373468</xdr:colOff>
      <xdr:row>17</xdr:row>
      <xdr:rowOff>3328149</xdr:rowOff>
    </xdr:to>
    <xdr:cxnSp macro="">
      <xdr:nvCxnSpPr>
        <xdr:cNvPr id="85" name="Conector: angular 84">
          <a:extLst>
            <a:ext uri="{FF2B5EF4-FFF2-40B4-BE49-F238E27FC236}">
              <a16:creationId xmlns:a16="http://schemas.microsoft.com/office/drawing/2014/main" id="{184A8B00-C0FC-45A6-B728-7FBBCEC959AC}"/>
            </a:ext>
          </a:extLst>
        </xdr:cNvPr>
        <xdr:cNvCxnSpPr>
          <a:stCxn id="74" idx="2"/>
          <a:endCxn id="21" idx="1"/>
        </xdr:cNvCxnSpPr>
      </xdr:nvCxnSpPr>
      <xdr:spPr>
        <a:xfrm rot="16200000" flipH="1">
          <a:off x="7957696" y="18495152"/>
          <a:ext cx="1615328" cy="3369366"/>
        </a:xfrm>
        <a:prstGeom prst="bentConnector2">
          <a:avLst/>
        </a:prstGeom>
      </xdr:spPr>
      <xdr:style>
        <a:lnRef idx="1">
          <a:schemeClr val="accent6"/>
        </a:lnRef>
        <a:fillRef idx="0">
          <a:schemeClr val="accent6"/>
        </a:fillRef>
        <a:effectRef idx="0">
          <a:schemeClr val="accent6"/>
        </a:effectRef>
        <a:fontRef idx="minor">
          <a:schemeClr val="tx1"/>
        </a:fontRef>
      </xdr:style>
    </xdr:cxnSp>
    <xdr:clientData/>
  </xdr:twoCellAnchor>
  <xdr:twoCellAnchor>
    <xdr:from>
      <xdr:col>1</xdr:col>
      <xdr:colOff>6835588</xdr:colOff>
      <xdr:row>17</xdr:row>
      <xdr:rowOff>2028265</xdr:rowOff>
    </xdr:from>
    <xdr:to>
      <xdr:col>1</xdr:col>
      <xdr:colOff>8293022</xdr:colOff>
      <xdr:row>17</xdr:row>
      <xdr:rowOff>2463958</xdr:rowOff>
    </xdr:to>
    <xdr:sp macro="" textlink="">
      <xdr:nvSpPr>
        <xdr:cNvPr id="86" name="Rectángulo 85">
          <a:extLst>
            <a:ext uri="{FF2B5EF4-FFF2-40B4-BE49-F238E27FC236}">
              <a16:creationId xmlns:a16="http://schemas.microsoft.com/office/drawing/2014/main" id="{8AB1D0C7-8EF7-4FD5-B859-EF6EC6F864CD}"/>
            </a:ext>
          </a:extLst>
        </xdr:cNvPr>
        <xdr:cNvSpPr/>
      </xdr:nvSpPr>
      <xdr:spPr>
        <a:xfrm>
          <a:off x="1520638" y="3428440"/>
          <a:ext cx="109" cy="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aseline="0"/>
            <a:t>DISPOSICIÓN FINAL AL RELLENO SANITARIO  </a:t>
          </a:r>
          <a:endParaRPr lang="es-CO" sz="1100"/>
        </a:p>
      </xdr:txBody>
    </xdr:sp>
    <xdr:clientData/>
  </xdr:twoCellAnchor>
  <xdr:twoCellAnchor>
    <xdr:from>
      <xdr:col>1</xdr:col>
      <xdr:colOff>6956450</xdr:colOff>
      <xdr:row>17</xdr:row>
      <xdr:rowOff>1355912</xdr:rowOff>
    </xdr:from>
    <xdr:to>
      <xdr:col>1</xdr:col>
      <xdr:colOff>8164285</xdr:colOff>
      <xdr:row>17</xdr:row>
      <xdr:rowOff>1791340</xdr:rowOff>
    </xdr:to>
    <xdr:sp macro="" textlink="">
      <xdr:nvSpPr>
        <xdr:cNvPr id="87" name="Rectángulo 86">
          <a:extLst>
            <a:ext uri="{FF2B5EF4-FFF2-40B4-BE49-F238E27FC236}">
              <a16:creationId xmlns:a16="http://schemas.microsoft.com/office/drawing/2014/main" id="{03E9E4B8-C697-4AFE-9973-B6B1310CE832}"/>
            </a:ext>
          </a:extLst>
        </xdr:cNvPr>
        <xdr:cNvSpPr/>
      </xdr:nvSpPr>
      <xdr:spPr>
        <a:xfrm>
          <a:off x="1527200" y="3432362"/>
          <a:ext cx="0" cy="0"/>
        </a:xfrm>
        <a:prstGeom prst="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es-CO" sz="1100"/>
            <a:t>Sobrepresión del relleno sanitario</a:t>
          </a:r>
        </a:p>
      </xdr:txBody>
    </xdr:sp>
    <xdr:clientData/>
  </xdr:twoCellAnchor>
  <xdr:twoCellAnchor>
    <xdr:from>
      <xdr:col>1</xdr:col>
      <xdr:colOff>6342529</xdr:colOff>
      <xdr:row>17</xdr:row>
      <xdr:rowOff>2246112</xdr:rowOff>
    </xdr:from>
    <xdr:to>
      <xdr:col>1</xdr:col>
      <xdr:colOff>6835588</xdr:colOff>
      <xdr:row>17</xdr:row>
      <xdr:rowOff>2246780</xdr:rowOff>
    </xdr:to>
    <xdr:cxnSp macro="">
      <xdr:nvCxnSpPr>
        <xdr:cNvPr id="88" name="Conector recto de flecha 87">
          <a:extLst>
            <a:ext uri="{FF2B5EF4-FFF2-40B4-BE49-F238E27FC236}">
              <a16:creationId xmlns:a16="http://schemas.microsoft.com/office/drawing/2014/main" id="{1CC0C4B8-4CDE-42CD-BDE3-927A135FE7D4}"/>
            </a:ext>
          </a:extLst>
        </xdr:cNvPr>
        <xdr:cNvCxnSpPr>
          <a:stCxn id="77" idx="3"/>
          <a:endCxn id="86" idx="1"/>
        </xdr:cNvCxnSpPr>
      </xdr:nvCxnSpPr>
      <xdr:spPr>
        <a:xfrm flipV="1">
          <a:off x="1522879" y="3427212"/>
          <a:ext cx="0" cy="668"/>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7560368</xdr:colOff>
      <xdr:row>17</xdr:row>
      <xdr:rowOff>1791340</xdr:rowOff>
    </xdr:from>
    <xdr:to>
      <xdr:col>1</xdr:col>
      <xdr:colOff>7564305</xdr:colOff>
      <xdr:row>17</xdr:row>
      <xdr:rowOff>2028265</xdr:rowOff>
    </xdr:to>
    <xdr:cxnSp macro="">
      <xdr:nvCxnSpPr>
        <xdr:cNvPr id="89" name="Conector recto 88">
          <a:extLst>
            <a:ext uri="{FF2B5EF4-FFF2-40B4-BE49-F238E27FC236}">
              <a16:creationId xmlns:a16="http://schemas.microsoft.com/office/drawing/2014/main" id="{E0EEB85E-9DDE-4A52-B179-8B02B53B7047}"/>
            </a:ext>
          </a:extLst>
        </xdr:cNvPr>
        <xdr:cNvCxnSpPr>
          <a:stCxn id="86" idx="0"/>
          <a:endCxn id="87" idx="2"/>
        </xdr:cNvCxnSpPr>
      </xdr:nvCxnSpPr>
      <xdr:spPr>
        <a:xfrm flipH="1" flipV="1">
          <a:off x="1521518" y="3429640"/>
          <a:ext cx="3937" cy="0"/>
        </a:xfrm>
        <a:prstGeom prst="line">
          <a:avLst/>
        </a:prstGeom>
      </xdr:spPr>
      <xdr:style>
        <a:lnRef idx="1">
          <a:schemeClr val="accent4"/>
        </a:lnRef>
        <a:fillRef idx="0">
          <a:schemeClr val="accent4"/>
        </a:fillRef>
        <a:effectRef idx="0">
          <a:schemeClr val="accent4"/>
        </a:effectRef>
        <a:fontRef idx="minor">
          <a:schemeClr val="tx1"/>
        </a:fontRef>
      </xdr:style>
    </xdr:cxnSp>
    <xdr:clientData/>
  </xdr:twoCellAnchor>
  <xdr:oneCellAnchor>
    <xdr:from>
      <xdr:col>1</xdr:col>
      <xdr:colOff>2787395</xdr:colOff>
      <xdr:row>17</xdr:row>
      <xdr:rowOff>121654</xdr:rowOff>
    </xdr:from>
    <xdr:ext cx="1294748" cy="272953"/>
    <xdr:sp macro="" textlink="">
      <xdr:nvSpPr>
        <xdr:cNvPr id="90" name="CuadroTexto 89">
          <a:extLst>
            <a:ext uri="{FF2B5EF4-FFF2-40B4-BE49-F238E27FC236}">
              <a16:creationId xmlns:a16="http://schemas.microsoft.com/office/drawing/2014/main" id="{B4EE2AAE-D98E-4137-AA5F-88E0A0CEE0C9}"/>
            </a:ext>
          </a:extLst>
        </xdr:cNvPr>
        <xdr:cNvSpPr txBox="1"/>
      </xdr:nvSpPr>
      <xdr:spPr>
        <a:xfrm>
          <a:off x="1520570" y="3360154"/>
          <a:ext cx="1294748" cy="2729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100"/>
            <a:t>Materia secundaria</a:t>
          </a:r>
        </a:p>
      </xdr:txBody>
    </xdr:sp>
    <xdr:clientData/>
  </xdr:oneCellAnchor>
  <xdr:twoCellAnchor>
    <xdr:from>
      <xdr:col>1</xdr:col>
      <xdr:colOff>324970</xdr:colOff>
      <xdr:row>17</xdr:row>
      <xdr:rowOff>336175</xdr:rowOff>
    </xdr:from>
    <xdr:to>
      <xdr:col>1</xdr:col>
      <xdr:colOff>1553905</xdr:colOff>
      <xdr:row>17</xdr:row>
      <xdr:rowOff>840440</xdr:rowOff>
    </xdr:to>
    <xdr:sp macro="" textlink="">
      <xdr:nvSpPr>
        <xdr:cNvPr id="91" name="Rectángulo 90">
          <a:extLst>
            <a:ext uri="{FF2B5EF4-FFF2-40B4-BE49-F238E27FC236}">
              <a16:creationId xmlns:a16="http://schemas.microsoft.com/office/drawing/2014/main" id="{39F357B3-2F47-4B9D-9540-E9360D9115BC}"/>
            </a:ext>
          </a:extLst>
        </xdr:cNvPr>
        <xdr:cNvSpPr/>
      </xdr:nvSpPr>
      <xdr:spPr>
        <a:xfrm>
          <a:off x="1086970" y="3431800"/>
          <a:ext cx="438360" cy="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OBTENCIÓN DE MATERIA PRIMA</a:t>
          </a:r>
        </a:p>
      </xdr:txBody>
    </xdr:sp>
    <xdr:clientData/>
  </xdr:twoCellAnchor>
  <xdr:twoCellAnchor>
    <xdr:from>
      <xdr:col>1</xdr:col>
      <xdr:colOff>8017975</xdr:colOff>
      <xdr:row>14</xdr:row>
      <xdr:rowOff>2694457</xdr:rowOff>
    </xdr:from>
    <xdr:to>
      <xdr:col>2</xdr:col>
      <xdr:colOff>458066</xdr:colOff>
      <xdr:row>14</xdr:row>
      <xdr:rowOff>3109737</xdr:rowOff>
    </xdr:to>
    <xdr:cxnSp macro="">
      <xdr:nvCxnSpPr>
        <xdr:cNvPr id="92" name="Conector: angular 91">
          <a:extLst>
            <a:ext uri="{FF2B5EF4-FFF2-40B4-BE49-F238E27FC236}">
              <a16:creationId xmlns:a16="http://schemas.microsoft.com/office/drawing/2014/main" id="{3C1CBBF8-05F1-40F5-B28D-4CDFB5849AE2}"/>
            </a:ext>
          </a:extLst>
        </xdr:cNvPr>
        <xdr:cNvCxnSpPr>
          <a:stCxn id="30" idx="0"/>
          <a:endCxn id="38" idx="1"/>
        </xdr:cNvCxnSpPr>
      </xdr:nvCxnSpPr>
      <xdr:spPr>
        <a:xfrm rot="5400000" flipH="1" flipV="1">
          <a:off x="11369393" y="9525264"/>
          <a:ext cx="415280" cy="964966"/>
        </a:xfrm>
        <a:prstGeom prst="bentConnector2">
          <a:avLst/>
        </a:prstGeom>
      </xdr:spPr>
      <xdr:style>
        <a:lnRef idx="1">
          <a:schemeClr val="accent6"/>
        </a:lnRef>
        <a:fillRef idx="0">
          <a:schemeClr val="accent6"/>
        </a:fillRef>
        <a:effectRef idx="0">
          <a:schemeClr val="accent6"/>
        </a:effectRef>
        <a:fontRef idx="minor">
          <a:schemeClr val="tx1"/>
        </a:fontRef>
      </xdr:style>
    </xdr:cxnSp>
    <xdr:clientData/>
  </xdr:twoCellAnchor>
  <xdr:twoCellAnchor>
    <xdr:from>
      <xdr:col>1</xdr:col>
      <xdr:colOff>3441892</xdr:colOff>
      <xdr:row>14</xdr:row>
      <xdr:rowOff>77066</xdr:rowOff>
    </xdr:from>
    <xdr:to>
      <xdr:col>1</xdr:col>
      <xdr:colOff>4981308</xdr:colOff>
      <xdr:row>14</xdr:row>
      <xdr:rowOff>512494</xdr:rowOff>
    </xdr:to>
    <xdr:sp macro="" textlink="">
      <xdr:nvSpPr>
        <xdr:cNvPr id="93" name="Rectángulo 92">
          <a:extLst>
            <a:ext uri="{FF2B5EF4-FFF2-40B4-BE49-F238E27FC236}">
              <a16:creationId xmlns:a16="http://schemas.microsoft.com/office/drawing/2014/main" id="{3AEC7514-58B4-421B-B656-1D992E2320B5}"/>
            </a:ext>
          </a:extLst>
        </xdr:cNvPr>
        <xdr:cNvSpPr/>
      </xdr:nvSpPr>
      <xdr:spPr>
        <a:xfrm>
          <a:off x="6518467" y="7182716"/>
          <a:ext cx="1539416" cy="435428"/>
        </a:xfrm>
        <a:prstGeom prst="rect">
          <a:avLst/>
        </a:prstGeom>
        <a:solidFill>
          <a:schemeClr val="accent6">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chemeClr val="tx1"/>
              </a:solidFill>
            </a:rPr>
            <a:t>RESIDUOS</a:t>
          </a:r>
          <a:r>
            <a:rPr lang="es-CO" sz="1100" baseline="0">
              <a:solidFill>
                <a:schemeClr val="tx1"/>
              </a:solidFill>
            </a:rPr>
            <a:t> ORGANICOS APROVECHABLES </a:t>
          </a:r>
          <a:endParaRPr lang="es-CO" sz="1100">
            <a:solidFill>
              <a:schemeClr val="tx1"/>
            </a:solidFill>
          </a:endParaRPr>
        </a:p>
      </xdr:txBody>
    </xdr:sp>
    <xdr:clientData/>
  </xdr:twoCellAnchor>
  <xdr:twoCellAnchor>
    <xdr:from>
      <xdr:col>1</xdr:col>
      <xdr:colOff>1532203</xdr:colOff>
      <xdr:row>14</xdr:row>
      <xdr:rowOff>295275</xdr:rowOff>
    </xdr:from>
    <xdr:to>
      <xdr:col>1</xdr:col>
      <xdr:colOff>1773011</xdr:colOff>
      <xdr:row>14</xdr:row>
      <xdr:rowOff>295275</xdr:rowOff>
    </xdr:to>
    <xdr:cxnSp macro="">
      <xdr:nvCxnSpPr>
        <xdr:cNvPr id="100" name="Conector recto 99">
          <a:extLst>
            <a:ext uri="{FF2B5EF4-FFF2-40B4-BE49-F238E27FC236}">
              <a16:creationId xmlns:a16="http://schemas.microsoft.com/office/drawing/2014/main" id="{CB5F6534-1FD8-436D-925C-5442C9829DC8}"/>
            </a:ext>
          </a:extLst>
        </xdr:cNvPr>
        <xdr:cNvCxnSpPr>
          <a:stCxn id="33" idx="3"/>
          <a:endCxn id="32" idx="1"/>
        </xdr:cNvCxnSpPr>
      </xdr:nvCxnSpPr>
      <xdr:spPr>
        <a:xfrm>
          <a:off x="4608778" y="7400925"/>
          <a:ext cx="240808"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3230375</xdr:colOff>
      <xdr:row>14</xdr:row>
      <xdr:rowOff>294780</xdr:rowOff>
    </xdr:from>
    <xdr:to>
      <xdr:col>1</xdr:col>
      <xdr:colOff>3441892</xdr:colOff>
      <xdr:row>14</xdr:row>
      <xdr:rowOff>295275</xdr:rowOff>
    </xdr:to>
    <xdr:cxnSp macro="">
      <xdr:nvCxnSpPr>
        <xdr:cNvPr id="102" name="Conector recto 101">
          <a:extLst>
            <a:ext uri="{FF2B5EF4-FFF2-40B4-BE49-F238E27FC236}">
              <a16:creationId xmlns:a16="http://schemas.microsoft.com/office/drawing/2014/main" id="{C5787213-AAFC-4DBC-B876-E7346DE8E880}"/>
            </a:ext>
          </a:extLst>
        </xdr:cNvPr>
        <xdr:cNvCxnSpPr>
          <a:stCxn id="32" idx="3"/>
          <a:endCxn id="93" idx="1"/>
        </xdr:cNvCxnSpPr>
      </xdr:nvCxnSpPr>
      <xdr:spPr>
        <a:xfrm flipV="1">
          <a:off x="6306950" y="7400430"/>
          <a:ext cx="211517" cy="49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15</xdr:col>
      <xdr:colOff>2689557</xdr:colOff>
      <xdr:row>0</xdr:row>
      <xdr:rowOff>112669</xdr:rowOff>
    </xdr:from>
    <xdr:ext cx="1015589" cy="1033654"/>
    <xdr:pic>
      <xdr:nvPicPr>
        <xdr:cNvPr id="2" name="Imagen 1">
          <a:extLst>
            <a:ext uri="{FF2B5EF4-FFF2-40B4-BE49-F238E27FC236}">
              <a16:creationId xmlns:a16="http://schemas.microsoft.com/office/drawing/2014/main" id="{B85A48BB-2AF7-4275-BC22-E2396A21F1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139792" y="112669"/>
          <a:ext cx="1015589" cy="10336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17</xdr:col>
      <xdr:colOff>2218748</xdr:colOff>
      <xdr:row>110</xdr:row>
      <xdr:rowOff>27997</xdr:rowOff>
    </xdr:from>
    <xdr:ext cx="2381250" cy="1040998"/>
    <xdr:pic>
      <xdr:nvPicPr>
        <xdr:cNvPr id="3" name="Imagen 2">
          <a:extLst>
            <a:ext uri="{FF2B5EF4-FFF2-40B4-BE49-F238E27FC236}">
              <a16:creationId xmlns:a16="http://schemas.microsoft.com/office/drawing/2014/main" id="{C190E8E7-5ECA-449C-AAA5-3115A9E6FB9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715423" y="20982997"/>
          <a:ext cx="2381250" cy="1040998"/>
        </a:xfrm>
        <a:prstGeom prst="rect">
          <a:avLst/>
        </a:prstGeom>
      </xdr:spPr>
    </xdr:pic>
    <xdr:clientData/>
  </xdr:oneCellAnchor>
  <xdr:oneCellAnchor>
    <xdr:from>
      <xdr:col>0</xdr:col>
      <xdr:colOff>122464</xdr:colOff>
      <xdr:row>0</xdr:row>
      <xdr:rowOff>272142</xdr:rowOff>
    </xdr:from>
    <xdr:ext cx="2165298" cy="590711"/>
    <xdr:pic>
      <xdr:nvPicPr>
        <xdr:cNvPr id="4" name="Imagen 3">
          <a:extLst>
            <a:ext uri="{FF2B5EF4-FFF2-40B4-BE49-F238E27FC236}">
              <a16:creationId xmlns:a16="http://schemas.microsoft.com/office/drawing/2014/main" id="{BCA1DC56-0915-4CF6-92C5-C6D53A1B1E62}"/>
            </a:ext>
          </a:extLst>
        </xdr:cNvPr>
        <xdr:cNvPicPr>
          <a:picLocks noChangeAspect="1"/>
        </xdr:cNvPicPr>
      </xdr:nvPicPr>
      <xdr:blipFill>
        <a:blip xmlns:r="http://schemas.openxmlformats.org/officeDocument/2006/relationships" r:embed="rId3"/>
        <a:stretch>
          <a:fillRect/>
        </a:stretch>
      </xdr:blipFill>
      <xdr:spPr>
        <a:xfrm>
          <a:off x="122464" y="272142"/>
          <a:ext cx="2165298" cy="590711"/>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2</xdr:col>
      <xdr:colOff>125809</xdr:colOff>
      <xdr:row>0</xdr:row>
      <xdr:rowOff>100854</xdr:rowOff>
    </xdr:from>
    <xdr:ext cx="866065" cy="867521"/>
    <xdr:pic>
      <xdr:nvPicPr>
        <xdr:cNvPr id="2" name="Imagen 1">
          <a:extLst>
            <a:ext uri="{FF2B5EF4-FFF2-40B4-BE49-F238E27FC236}">
              <a16:creationId xmlns:a16="http://schemas.microsoft.com/office/drawing/2014/main" id="{92D00ED4-FC22-44AE-9446-43694824F8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508184" y="100854"/>
          <a:ext cx="866065" cy="8675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3520702</xdr:colOff>
      <xdr:row>18</xdr:row>
      <xdr:rowOff>115332</xdr:rowOff>
    </xdr:from>
    <xdr:ext cx="1479147" cy="641306"/>
    <xdr:pic>
      <xdr:nvPicPr>
        <xdr:cNvPr id="3" name="Imagen 2">
          <a:extLst>
            <a:ext uri="{FF2B5EF4-FFF2-40B4-BE49-F238E27FC236}">
              <a16:creationId xmlns:a16="http://schemas.microsoft.com/office/drawing/2014/main" id="{F0255CA2-FA1D-4BAE-963C-98E9DB77EFB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317820" y="22829656"/>
          <a:ext cx="1479147" cy="641306"/>
        </a:xfrm>
        <a:prstGeom prst="rect">
          <a:avLst/>
        </a:prstGeom>
      </xdr:spPr>
    </xdr:pic>
    <xdr:clientData/>
  </xdr:oneCellAnchor>
  <xdr:oneCellAnchor>
    <xdr:from>
      <xdr:col>0</xdr:col>
      <xdr:colOff>176893</xdr:colOff>
      <xdr:row>0</xdr:row>
      <xdr:rowOff>244928</xdr:rowOff>
    </xdr:from>
    <xdr:ext cx="2564945" cy="696365"/>
    <xdr:pic>
      <xdr:nvPicPr>
        <xdr:cNvPr id="4" name="Imagen 3">
          <a:extLst>
            <a:ext uri="{FF2B5EF4-FFF2-40B4-BE49-F238E27FC236}">
              <a16:creationId xmlns:a16="http://schemas.microsoft.com/office/drawing/2014/main" id="{C62E3225-F0F3-4AB9-AA48-BC6EBE3F6AD4}"/>
            </a:ext>
          </a:extLst>
        </xdr:cNvPr>
        <xdr:cNvPicPr>
          <a:picLocks noChangeAspect="1"/>
        </xdr:cNvPicPr>
      </xdr:nvPicPr>
      <xdr:blipFill>
        <a:blip xmlns:r="http://schemas.openxmlformats.org/officeDocument/2006/relationships" r:embed="rId3"/>
        <a:stretch>
          <a:fillRect/>
        </a:stretch>
      </xdr:blipFill>
      <xdr:spPr>
        <a:xfrm>
          <a:off x="176893" y="244928"/>
          <a:ext cx="2564945" cy="696365"/>
        </a:xfrm>
        <a:prstGeom prst="rect">
          <a:avLst/>
        </a:prstGeom>
      </xdr:spPr>
    </xdr:pic>
    <xdr:clientData/>
  </xdr:oneCellAnchor>
  <xdr:twoCellAnchor>
    <xdr:from>
      <xdr:col>1</xdr:col>
      <xdr:colOff>3621098</xdr:colOff>
      <xdr:row>15</xdr:row>
      <xdr:rowOff>1407141</xdr:rowOff>
    </xdr:from>
    <xdr:to>
      <xdr:col>1</xdr:col>
      <xdr:colOff>5391628</xdr:colOff>
      <xdr:row>15</xdr:row>
      <xdr:rowOff>1687574</xdr:rowOff>
    </xdr:to>
    <xdr:sp macro="" textlink="">
      <xdr:nvSpPr>
        <xdr:cNvPr id="5" name="Rectángulo 4">
          <a:extLst>
            <a:ext uri="{FF2B5EF4-FFF2-40B4-BE49-F238E27FC236}">
              <a16:creationId xmlns:a16="http://schemas.microsoft.com/office/drawing/2014/main" id="{2A911454-0C53-4762-9A29-38AD185F5E54}"/>
            </a:ext>
          </a:extLst>
        </xdr:cNvPr>
        <xdr:cNvSpPr/>
      </xdr:nvSpPr>
      <xdr:spPr>
        <a:xfrm>
          <a:off x="6697673" y="12151341"/>
          <a:ext cx="1770530" cy="28043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RED DE DISTRISTRIBUCIÓN</a:t>
          </a:r>
        </a:p>
      </xdr:txBody>
    </xdr:sp>
    <xdr:clientData/>
  </xdr:twoCellAnchor>
  <xdr:oneCellAnchor>
    <xdr:from>
      <xdr:col>1</xdr:col>
      <xdr:colOff>4655041</xdr:colOff>
      <xdr:row>15</xdr:row>
      <xdr:rowOff>1888722</xdr:rowOff>
    </xdr:from>
    <xdr:ext cx="404726" cy="264560"/>
    <xdr:sp macro="" textlink="">
      <xdr:nvSpPr>
        <xdr:cNvPr id="6" name="CuadroTexto 5">
          <a:extLst>
            <a:ext uri="{FF2B5EF4-FFF2-40B4-BE49-F238E27FC236}">
              <a16:creationId xmlns:a16="http://schemas.microsoft.com/office/drawing/2014/main" id="{3511862A-E943-402E-9E3A-FB1522CBAC91}"/>
            </a:ext>
          </a:extLst>
        </xdr:cNvPr>
        <xdr:cNvSpPr txBox="1"/>
      </xdr:nvSpPr>
      <xdr:spPr>
        <a:xfrm>
          <a:off x="7731616" y="12632922"/>
          <a:ext cx="40472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Uso</a:t>
          </a:r>
        </a:p>
      </xdr:txBody>
    </xdr:sp>
    <xdr:clientData/>
  </xdr:oneCellAnchor>
  <xdr:twoCellAnchor>
    <xdr:from>
      <xdr:col>1</xdr:col>
      <xdr:colOff>122464</xdr:colOff>
      <xdr:row>15</xdr:row>
      <xdr:rowOff>122464</xdr:rowOff>
    </xdr:from>
    <xdr:to>
      <xdr:col>1</xdr:col>
      <xdr:colOff>1747316</xdr:colOff>
      <xdr:row>15</xdr:row>
      <xdr:rowOff>559781</xdr:rowOff>
    </xdr:to>
    <xdr:sp macro="" textlink="">
      <xdr:nvSpPr>
        <xdr:cNvPr id="7" name="Rectángulo 6">
          <a:extLst>
            <a:ext uri="{FF2B5EF4-FFF2-40B4-BE49-F238E27FC236}">
              <a16:creationId xmlns:a16="http://schemas.microsoft.com/office/drawing/2014/main" id="{FAED913E-F058-4313-92F5-82187D3436B7}"/>
            </a:ext>
          </a:extLst>
        </xdr:cNvPr>
        <xdr:cNvSpPr/>
      </xdr:nvSpPr>
      <xdr:spPr>
        <a:xfrm>
          <a:off x="3199039" y="10866664"/>
          <a:ext cx="1624852" cy="43731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RESERVORIO DE AGUA </a:t>
          </a:r>
        </a:p>
        <a:p>
          <a:pPr algn="ctr"/>
          <a:r>
            <a:rPr lang="es-CO" sz="1100"/>
            <a:t>(embalse)</a:t>
          </a:r>
        </a:p>
      </xdr:txBody>
    </xdr:sp>
    <xdr:clientData/>
  </xdr:twoCellAnchor>
  <xdr:twoCellAnchor>
    <xdr:from>
      <xdr:col>1</xdr:col>
      <xdr:colOff>1355110</xdr:colOff>
      <xdr:row>15</xdr:row>
      <xdr:rowOff>683559</xdr:rowOff>
    </xdr:from>
    <xdr:to>
      <xdr:col>1</xdr:col>
      <xdr:colOff>2308411</xdr:colOff>
      <xdr:row>15</xdr:row>
      <xdr:rowOff>930089</xdr:rowOff>
    </xdr:to>
    <xdr:sp macro="" textlink="">
      <xdr:nvSpPr>
        <xdr:cNvPr id="8" name="Rectángulo 7">
          <a:extLst>
            <a:ext uri="{FF2B5EF4-FFF2-40B4-BE49-F238E27FC236}">
              <a16:creationId xmlns:a16="http://schemas.microsoft.com/office/drawing/2014/main" id="{0B0828BC-5882-4576-A865-05144C526607}"/>
            </a:ext>
          </a:extLst>
        </xdr:cNvPr>
        <xdr:cNvSpPr/>
      </xdr:nvSpPr>
      <xdr:spPr>
        <a:xfrm>
          <a:off x="4431685" y="11427759"/>
          <a:ext cx="953301" cy="24653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CAPTACIÓN </a:t>
          </a:r>
        </a:p>
      </xdr:txBody>
    </xdr:sp>
    <xdr:clientData/>
  </xdr:twoCellAnchor>
  <xdr:twoCellAnchor>
    <xdr:from>
      <xdr:col>1</xdr:col>
      <xdr:colOff>2273991</xdr:colOff>
      <xdr:row>15</xdr:row>
      <xdr:rowOff>1055756</xdr:rowOff>
    </xdr:from>
    <xdr:to>
      <xdr:col>1</xdr:col>
      <xdr:colOff>3619500</xdr:colOff>
      <xdr:row>15</xdr:row>
      <xdr:rowOff>1324985</xdr:rowOff>
    </xdr:to>
    <xdr:sp macro="" textlink="">
      <xdr:nvSpPr>
        <xdr:cNvPr id="9" name="Rectángulo 8">
          <a:extLst>
            <a:ext uri="{FF2B5EF4-FFF2-40B4-BE49-F238E27FC236}">
              <a16:creationId xmlns:a16="http://schemas.microsoft.com/office/drawing/2014/main" id="{F320FAB1-585D-476A-89A4-9C8E616DB273}"/>
            </a:ext>
          </a:extLst>
        </xdr:cNvPr>
        <xdr:cNvSpPr/>
      </xdr:nvSpPr>
      <xdr:spPr>
        <a:xfrm>
          <a:off x="5350566" y="11799956"/>
          <a:ext cx="1345509" cy="26922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TRANSFORMACIÓN</a:t>
          </a:r>
        </a:p>
      </xdr:txBody>
    </xdr:sp>
    <xdr:clientData/>
  </xdr:twoCellAnchor>
  <xdr:twoCellAnchor>
    <xdr:from>
      <xdr:col>1</xdr:col>
      <xdr:colOff>5391626</xdr:colOff>
      <xdr:row>15</xdr:row>
      <xdr:rowOff>1790541</xdr:rowOff>
    </xdr:from>
    <xdr:to>
      <xdr:col>1</xdr:col>
      <xdr:colOff>6994068</xdr:colOff>
      <xdr:row>15</xdr:row>
      <xdr:rowOff>2073088</xdr:rowOff>
    </xdr:to>
    <xdr:sp macro="" textlink="">
      <xdr:nvSpPr>
        <xdr:cNvPr id="10" name="Rectángulo 9">
          <a:extLst>
            <a:ext uri="{FF2B5EF4-FFF2-40B4-BE49-F238E27FC236}">
              <a16:creationId xmlns:a16="http://schemas.microsoft.com/office/drawing/2014/main" id="{4A675E9B-6295-46D8-BAA0-BEEF3D5F9204}"/>
            </a:ext>
          </a:extLst>
        </xdr:cNvPr>
        <xdr:cNvSpPr/>
      </xdr:nvSpPr>
      <xdr:spPr>
        <a:xfrm>
          <a:off x="8468201" y="12534741"/>
          <a:ext cx="1602442" cy="28254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CONSUMO DE ENERGIA </a:t>
          </a:r>
        </a:p>
      </xdr:txBody>
    </xdr:sp>
    <xdr:clientData/>
  </xdr:twoCellAnchor>
  <xdr:twoCellAnchor>
    <xdr:from>
      <xdr:col>1</xdr:col>
      <xdr:colOff>8019046</xdr:colOff>
      <xdr:row>15</xdr:row>
      <xdr:rowOff>1281545</xdr:rowOff>
    </xdr:from>
    <xdr:to>
      <xdr:col>3</xdr:col>
      <xdr:colOff>2822864</xdr:colOff>
      <xdr:row>15</xdr:row>
      <xdr:rowOff>2582447</xdr:rowOff>
    </xdr:to>
    <xdr:sp macro="" textlink="">
      <xdr:nvSpPr>
        <xdr:cNvPr id="11" name="Rectángulo 10">
          <a:extLst>
            <a:ext uri="{FF2B5EF4-FFF2-40B4-BE49-F238E27FC236}">
              <a16:creationId xmlns:a16="http://schemas.microsoft.com/office/drawing/2014/main" id="{D91AF4BE-145C-41FB-9F42-D7320F391F78}"/>
            </a:ext>
          </a:extLst>
        </xdr:cNvPr>
        <xdr:cNvSpPr/>
      </xdr:nvSpPr>
      <xdr:spPr>
        <a:xfrm>
          <a:off x="11101682" y="12122727"/>
          <a:ext cx="4519318" cy="1300902"/>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 Programa para el uso Eficiente y Racional para la Energía SC3-F14</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a:solidFill>
                <a:schemeClr val="lt1"/>
              </a:solidFill>
              <a:effectLst/>
              <a:latin typeface="+mn-lt"/>
              <a:ea typeface="+mn-ea"/>
              <a:cs typeface="+mn-cs"/>
            </a:rPr>
            <a:t>Verificación de la ficha técnica de criterios ambientales y/o sostenibilidad</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Circular No.13 de 2025 Medidas de Austeridad del Gasto</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Informes de gestión ambiental.</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Inspecciones ambientales. </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Indicadores.</a:t>
          </a:r>
          <a:endParaRPr lang="es-CO">
            <a:effectLst/>
          </a:endParaRPr>
        </a:p>
      </xdr:txBody>
    </xdr:sp>
    <xdr:clientData/>
  </xdr:twoCellAnchor>
  <xdr:oneCellAnchor>
    <xdr:from>
      <xdr:col>1</xdr:col>
      <xdr:colOff>7291425</xdr:colOff>
      <xdr:row>15</xdr:row>
      <xdr:rowOff>1647552</xdr:rowOff>
    </xdr:from>
    <xdr:ext cx="611578" cy="302559"/>
    <xdr:sp macro="" textlink="">
      <xdr:nvSpPr>
        <xdr:cNvPr id="12" name="CuadroTexto 11">
          <a:extLst>
            <a:ext uri="{FF2B5EF4-FFF2-40B4-BE49-F238E27FC236}">
              <a16:creationId xmlns:a16="http://schemas.microsoft.com/office/drawing/2014/main" id="{1E60247F-4BBF-4C2A-806B-64B82E6A1E51}"/>
            </a:ext>
          </a:extLst>
        </xdr:cNvPr>
        <xdr:cNvSpPr txBox="1"/>
      </xdr:nvSpPr>
      <xdr:spPr>
        <a:xfrm>
          <a:off x="10368000" y="12391752"/>
          <a:ext cx="611578" cy="3025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100"/>
            <a:t>Control</a:t>
          </a:r>
        </a:p>
      </xdr:txBody>
    </xdr:sp>
    <xdr:clientData/>
  </xdr:oneCellAnchor>
  <xdr:twoCellAnchor>
    <xdr:from>
      <xdr:col>1</xdr:col>
      <xdr:colOff>934891</xdr:colOff>
      <xdr:row>15</xdr:row>
      <xdr:rowOff>559780</xdr:rowOff>
    </xdr:from>
    <xdr:to>
      <xdr:col>1</xdr:col>
      <xdr:colOff>1355111</xdr:colOff>
      <xdr:row>15</xdr:row>
      <xdr:rowOff>806823</xdr:rowOff>
    </xdr:to>
    <xdr:cxnSp macro="">
      <xdr:nvCxnSpPr>
        <xdr:cNvPr id="13" name="Conector angular 25">
          <a:extLst>
            <a:ext uri="{FF2B5EF4-FFF2-40B4-BE49-F238E27FC236}">
              <a16:creationId xmlns:a16="http://schemas.microsoft.com/office/drawing/2014/main" id="{210DE598-B8E2-45CD-8E63-C3783E53560A}"/>
            </a:ext>
          </a:extLst>
        </xdr:cNvPr>
        <xdr:cNvCxnSpPr>
          <a:stCxn id="7" idx="2"/>
          <a:endCxn id="8" idx="1"/>
        </xdr:cNvCxnSpPr>
      </xdr:nvCxnSpPr>
      <xdr:spPr>
        <a:xfrm rot="16200000" flipH="1">
          <a:off x="4098054" y="11217392"/>
          <a:ext cx="247043" cy="420220"/>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1831761</xdr:colOff>
      <xdr:row>15</xdr:row>
      <xdr:rowOff>930089</xdr:rowOff>
    </xdr:from>
    <xdr:to>
      <xdr:col>1</xdr:col>
      <xdr:colOff>2273991</xdr:colOff>
      <xdr:row>15</xdr:row>
      <xdr:rowOff>1190371</xdr:rowOff>
    </xdr:to>
    <xdr:cxnSp macro="">
      <xdr:nvCxnSpPr>
        <xdr:cNvPr id="14" name="Conector angular 29">
          <a:extLst>
            <a:ext uri="{FF2B5EF4-FFF2-40B4-BE49-F238E27FC236}">
              <a16:creationId xmlns:a16="http://schemas.microsoft.com/office/drawing/2014/main" id="{56E0DF3E-AF02-4527-9F66-830F09AC49F7}"/>
            </a:ext>
          </a:extLst>
        </xdr:cNvPr>
        <xdr:cNvCxnSpPr>
          <a:stCxn id="8" idx="2"/>
          <a:endCxn id="9" idx="1"/>
        </xdr:cNvCxnSpPr>
      </xdr:nvCxnSpPr>
      <xdr:spPr>
        <a:xfrm rot="16200000" flipH="1">
          <a:off x="4999310" y="11583315"/>
          <a:ext cx="260282" cy="442230"/>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2946747</xdr:colOff>
      <xdr:row>15</xdr:row>
      <xdr:rowOff>1324984</xdr:rowOff>
    </xdr:from>
    <xdr:to>
      <xdr:col>1</xdr:col>
      <xdr:colOff>3621099</xdr:colOff>
      <xdr:row>15</xdr:row>
      <xdr:rowOff>1547357</xdr:rowOff>
    </xdr:to>
    <xdr:cxnSp macro="">
      <xdr:nvCxnSpPr>
        <xdr:cNvPr id="15" name="Conector angular 54">
          <a:extLst>
            <a:ext uri="{FF2B5EF4-FFF2-40B4-BE49-F238E27FC236}">
              <a16:creationId xmlns:a16="http://schemas.microsoft.com/office/drawing/2014/main" id="{041BE374-5E2F-4690-84D6-5837DE422306}"/>
            </a:ext>
          </a:extLst>
        </xdr:cNvPr>
        <xdr:cNvCxnSpPr>
          <a:stCxn id="9" idx="2"/>
          <a:endCxn id="5" idx="1"/>
        </xdr:cNvCxnSpPr>
      </xdr:nvCxnSpPr>
      <xdr:spPr>
        <a:xfrm rot="16200000" flipH="1">
          <a:off x="6249311" y="11843195"/>
          <a:ext cx="222373" cy="674352"/>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4506363</xdr:colOff>
      <xdr:row>15</xdr:row>
      <xdr:rowOff>1687573</xdr:rowOff>
    </xdr:from>
    <xdr:to>
      <xdr:col>1</xdr:col>
      <xdr:colOff>5391626</xdr:colOff>
      <xdr:row>15</xdr:row>
      <xdr:rowOff>1931814</xdr:rowOff>
    </xdr:to>
    <xdr:cxnSp macro="">
      <xdr:nvCxnSpPr>
        <xdr:cNvPr id="16" name="Conector angular 57">
          <a:extLst>
            <a:ext uri="{FF2B5EF4-FFF2-40B4-BE49-F238E27FC236}">
              <a16:creationId xmlns:a16="http://schemas.microsoft.com/office/drawing/2014/main" id="{806D154E-D937-4B34-B6E9-60B961C90BB7}"/>
            </a:ext>
          </a:extLst>
        </xdr:cNvPr>
        <xdr:cNvCxnSpPr>
          <a:stCxn id="5" idx="2"/>
          <a:endCxn id="10" idx="1"/>
        </xdr:cNvCxnSpPr>
      </xdr:nvCxnSpPr>
      <xdr:spPr>
        <a:xfrm rot="16200000" flipH="1">
          <a:off x="7903449" y="12111262"/>
          <a:ext cx="244241" cy="885263"/>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1305281</xdr:colOff>
      <xdr:row>15</xdr:row>
      <xdr:rowOff>1193957</xdr:rowOff>
    </xdr:from>
    <xdr:ext cx="845488" cy="264560"/>
    <xdr:sp macro="" textlink="">
      <xdr:nvSpPr>
        <xdr:cNvPr id="17" name="CuadroTexto 16">
          <a:extLst>
            <a:ext uri="{FF2B5EF4-FFF2-40B4-BE49-F238E27FC236}">
              <a16:creationId xmlns:a16="http://schemas.microsoft.com/office/drawing/2014/main" id="{4B01C4CA-3E3C-4824-8075-9758151D1A9E}"/>
            </a:ext>
          </a:extLst>
        </xdr:cNvPr>
        <xdr:cNvSpPr txBox="1"/>
      </xdr:nvSpPr>
      <xdr:spPr>
        <a:xfrm>
          <a:off x="4381856" y="11938157"/>
          <a:ext cx="84548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Generación</a:t>
          </a:r>
        </a:p>
      </xdr:txBody>
    </xdr:sp>
    <xdr:clientData/>
  </xdr:oneCellAnchor>
  <xdr:twoCellAnchor>
    <xdr:from>
      <xdr:col>1</xdr:col>
      <xdr:colOff>6994068</xdr:colOff>
      <xdr:row>15</xdr:row>
      <xdr:rowOff>1931815</xdr:rowOff>
    </xdr:from>
    <xdr:to>
      <xdr:col>1</xdr:col>
      <xdr:colOff>8019046</xdr:colOff>
      <xdr:row>15</xdr:row>
      <xdr:rowOff>1931996</xdr:rowOff>
    </xdr:to>
    <xdr:cxnSp macro="">
      <xdr:nvCxnSpPr>
        <xdr:cNvPr id="18" name="Conector recto 17">
          <a:extLst>
            <a:ext uri="{FF2B5EF4-FFF2-40B4-BE49-F238E27FC236}">
              <a16:creationId xmlns:a16="http://schemas.microsoft.com/office/drawing/2014/main" id="{626F7BB9-DAD9-428C-821F-B0D23F29C7DB}"/>
            </a:ext>
          </a:extLst>
        </xdr:cNvPr>
        <xdr:cNvCxnSpPr>
          <a:stCxn id="10" idx="3"/>
          <a:endCxn id="11" idx="1"/>
        </xdr:cNvCxnSpPr>
      </xdr:nvCxnSpPr>
      <xdr:spPr>
        <a:xfrm>
          <a:off x="10076704" y="12772997"/>
          <a:ext cx="1024978" cy="181"/>
        </a:xfrm>
        <a:prstGeom prst="line">
          <a:avLst/>
        </a:prstGeom>
      </xdr:spPr>
      <xdr:style>
        <a:lnRef idx="1">
          <a:schemeClr val="accent6"/>
        </a:lnRef>
        <a:fillRef idx="0">
          <a:schemeClr val="accent6"/>
        </a:fillRef>
        <a:effectRef idx="0">
          <a:schemeClr val="accent6"/>
        </a:effectRef>
        <a:fontRef idx="minor">
          <a:schemeClr val="tx1"/>
        </a:fontRef>
      </xdr:style>
    </xdr:cxnSp>
    <xdr:clientData/>
  </xdr:twoCellAnchor>
  <xdr:twoCellAnchor>
    <xdr:from>
      <xdr:col>1</xdr:col>
      <xdr:colOff>5411638</xdr:colOff>
      <xdr:row>15</xdr:row>
      <xdr:rowOff>2448485</xdr:rowOff>
    </xdr:from>
    <xdr:to>
      <xdr:col>1</xdr:col>
      <xdr:colOff>6986867</xdr:colOff>
      <xdr:row>15</xdr:row>
      <xdr:rowOff>2951948</xdr:rowOff>
    </xdr:to>
    <xdr:sp macro="" textlink="">
      <xdr:nvSpPr>
        <xdr:cNvPr id="19" name="Rectángulo 18">
          <a:extLst>
            <a:ext uri="{FF2B5EF4-FFF2-40B4-BE49-F238E27FC236}">
              <a16:creationId xmlns:a16="http://schemas.microsoft.com/office/drawing/2014/main" id="{C1D83CE0-739B-4E2F-9CBB-BB940962C45D}"/>
            </a:ext>
          </a:extLst>
        </xdr:cNvPr>
        <xdr:cNvSpPr/>
      </xdr:nvSpPr>
      <xdr:spPr>
        <a:xfrm>
          <a:off x="8488213" y="13192685"/>
          <a:ext cx="1575229" cy="503463"/>
        </a:xfrm>
        <a:prstGeom prst="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es-CO" sz="1100"/>
            <a:t>Agotamiento de los recursos naturales</a:t>
          </a:r>
        </a:p>
      </xdr:txBody>
    </xdr:sp>
    <xdr:clientData/>
  </xdr:twoCellAnchor>
  <xdr:twoCellAnchor>
    <xdr:from>
      <xdr:col>1</xdr:col>
      <xdr:colOff>6192847</xdr:colOff>
      <xdr:row>15</xdr:row>
      <xdr:rowOff>2073088</xdr:rowOff>
    </xdr:from>
    <xdr:to>
      <xdr:col>1</xdr:col>
      <xdr:colOff>6199253</xdr:colOff>
      <xdr:row>15</xdr:row>
      <xdr:rowOff>2448485</xdr:rowOff>
    </xdr:to>
    <xdr:cxnSp macro="">
      <xdr:nvCxnSpPr>
        <xdr:cNvPr id="20" name="Conector recto 19">
          <a:extLst>
            <a:ext uri="{FF2B5EF4-FFF2-40B4-BE49-F238E27FC236}">
              <a16:creationId xmlns:a16="http://schemas.microsoft.com/office/drawing/2014/main" id="{0003FFC6-D11C-44BE-AB50-82239894BB81}"/>
            </a:ext>
          </a:extLst>
        </xdr:cNvPr>
        <xdr:cNvCxnSpPr>
          <a:stCxn id="10" idx="2"/>
          <a:endCxn id="19" idx="0"/>
        </xdr:cNvCxnSpPr>
      </xdr:nvCxnSpPr>
      <xdr:spPr>
        <a:xfrm>
          <a:off x="9269422" y="12817288"/>
          <a:ext cx="6406" cy="375397"/>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xdr:col>
      <xdr:colOff>7373468</xdr:colOff>
      <xdr:row>17</xdr:row>
      <xdr:rowOff>2667002</xdr:rowOff>
    </xdr:from>
    <xdr:to>
      <xdr:col>4</xdr:col>
      <xdr:colOff>246529</xdr:colOff>
      <xdr:row>17</xdr:row>
      <xdr:rowOff>3989296</xdr:rowOff>
    </xdr:to>
    <xdr:sp macro="" textlink="">
      <xdr:nvSpPr>
        <xdr:cNvPr id="21" name="Rectángulo 20">
          <a:extLst>
            <a:ext uri="{FF2B5EF4-FFF2-40B4-BE49-F238E27FC236}">
              <a16:creationId xmlns:a16="http://schemas.microsoft.com/office/drawing/2014/main" id="{442196F9-19BD-48DC-A7C2-F8BDE031DDCF}"/>
            </a:ext>
          </a:extLst>
        </xdr:cNvPr>
        <xdr:cNvSpPr/>
      </xdr:nvSpPr>
      <xdr:spPr>
        <a:xfrm>
          <a:off x="10450043" y="19640552"/>
          <a:ext cx="6674786" cy="1322294"/>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es-CO" sz="1100" b="0" i="0" baseline="0">
              <a:solidFill>
                <a:schemeClr val="lt1"/>
              </a:solidFill>
              <a:effectLst/>
              <a:latin typeface="+mn-lt"/>
              <a:ea typeface="+mn-ea"/>
              <a:cs typeface="+mn-cs"/>
            </a:rPr>
            <a:t> - Implementar las acciones del Programa de Gestión para el Manejo y Disposición de Residuos Sólidos SC03-F13</a:t>
          </a:r>
        </a:p>
        <a:p>
          <a:pPr marL="0" marR="0" lvl="0" indent="0" algn="l" defTabSz="914400" rtl="0" eaLnBrk="1" fontAlgn="auto" latinLnBrk="0" hangingPunct="1">
            <a:lnSpc>
              <a:spcPct val="100000"/>
            </a:lnSpc>
            <a:spcBef>
              <a:spcPts val="0"/>
            </a:spcBef>
            <a:spcAft>
              <a:spcPts val="0"/>
            </a:spcAft>
            <a:buClrTx/>
            <a:buSzTx/>
            <a:buFontTx/>
            <a:buNone/>
            <a:tabLst/>
            <a:defRPr/>
          </a:pPr>
          <a:r>
            <a:rPr lang="es-CO" sz="1100" b="0" i="0" baseline="0">
              <a:solidFill>
                <a:schemeClr val="lt1"/>
              </a:solidFill>
              <a:effectLst/>
              <a:latin typeface="+mn-lt"/>
              <a:ea typeface="+mn-ea"/>
              <a:cs typeface="+mn-cs"/>
            </a:rPr>
            <a:t>- Verificación de la ficha técnica de criterios ambientales y/o sostenibilidad</a:t>
          </a:r>
        </a:p>
        <a:p>
          <a:pPr marL="0" marR="0" lvl="0" indent="0" algn="l" defTabSz="914400" rtl="0" eaLnBrk="1" fontAlgn="auto" latinLnBrk="0" hangingPunct="1">
            <a:lnSpc>
              <a:spcPct val="100000"/>
            </a:lnSpc>
            <a:spcBef>
              <a:spcPts val="0"/>
            </a:spcBef>
            <a:spcAft>
              <a:spcPts val="0"/>
            </a:spcAft>
            <a:buClrTx/>
            <a:buSzTx/>
            <a:buFontTx/>
            <a:buNone/>
            <a:tabLst/>
            <a:defRPr/>
          </a:pPr>
          <a:r>
            <a:rPr lang="es-CO" sz="1100" b="0" i="0" baseline="0">
              <a:solidFill>
                <a:schemeClr val="lt1"/>
              </a:solidFill>
              <a:effectLst/>
              <a:latin typeface="+mn-lt"/>
              <a:ea typeface="+mn-ea"/>
              <a:cs typeface="+mn-cs"/>
            </a:rPr>
            <a:t>- Implementar las acciones del Programa de gestión de emisiones atmosféricas y adaptación al cambio climático - SC03-F40</a:t>
          </a:r>
        </a:p>
        <a:p>
          <a:pPr marL="0" marR="0" lvl="0" indent="0" algn="l" defTabSz="914400" rtl="0" eaLnBrk="1" fontAlgn="auto" latinLnBrk="0" hangingPunct="1">
            <a:lnSpc>
              <a:spcPct val="100000"/>
            </a:lnSpc>
            <a:spcBef>
              <a:spcPts val="0"/>
            </a:spcBef>
            <a:spcAft>
              <a:spcPts val="0"/>
            </a:spcAft>
            <a:buClrTx/>
            <a:buSzTx/>
            <a:buFontTx/>
            <a:buNone/>
            <a:tabLst/>
            <a:defRPr/>
          </a:pPr>
          <a:r>
            <a:rPr lang="es-CO" sz="1100" b="0" i="0" baseline="0">
              <a:solidFill>
                <a:schemeClr val="lt1"/>
              </a:solidFill>
              <a:effectLst/>
              <a:latin typeface="+mn-lt"/>
              <a:ea typeface="+mn-ea"/>
              <a:cs typeface="+mn-cs"/>
            </a:rPr>
            <a:t>- Circular interna de Eficiencia Administrativa y Lineamientos de la Política de Cero Papel.</a:t>
          </a:r>
        </a:p>
        <a:p>
          <a:pPr marL="0" marR="0" lvl="0" indent="0" algn="l" defTabSz="914400" rtl="0" eaLnBrk="1" fontAlgn="auto" latinLnBrk="0" hangingPunct="1">
            <a:lnSpc>
              <a:spcPct val="100000"/>
            </a:lnSpc>
            <a:spcBef>
              <a:spcPts val="0"/>
            </a:spcBef>
            <a:spcAft>
              <a:spcPts val="0"/>
            </a:spcAft>
            <a:buClrTx/>
            <a:buSzTx/>
            <a:buFontTx/>
            <a:buNone/>
            <a:tabLst/>
            <a:defRPr/>
          </a:pPr>
          <a:r>
            <a:rPr lang="es-CO" sz="1100" b="0" i="0" baseline="0">
              <a:solidFill>
                <a:schemeClr val="lt1"/>
              </a:solidFill>
              <a:effectLst/>
              <a:latin typeface="+mn-lt"/>
              <a:ea typeface="+mn-ea"/>
              <a:cs typeface="+mn-cs"/>
            </a:rPr>
            <a:t>- Informe de gestión ambiental</a:t>
          </a:r>
        </a:p>
        <a:p>
          <a:pPr marL="0" marR="0" lvl="0" indent="0" algn="l" defTabSz="914400" rtl="0" eaLnBrk="1" fontAlgn="auto" latinLnBrk="0" hangingPunct="1">
            <a:lnSpc>
              <a:spcPct val="100000"/>
            </a:lnSpc>
            <a:spcBef>
              <a:spcPts val="0"/>
            </a:spcBef>
            <a:spcAft>
              <a:spcPts val="0"/>
            </a:spcAft>
            <a:buClrTx/>
            <a:buSzTx/>
            <a:buFontTx/>
            <a:buNone/>
            <a:tabLst/>
            <a:defRPr/>
          </a:pPr>
          <a:r>
            <a:rPr lang="es-CO" sz="1100" b="0" i="0" baseline="0">
              <a:solidFill>
                <a:schemeClr val="lt1"/>
              </a:solidFill>
              <a:effectLst/>
              <a:latin typeface="+mn-lt"/>
              <a:ea typeface="+mn-ea"/>
              <a:cs typeface="+mn-cs"/>
            </a:rPr>
            <a:t>- Seguimiento al consumo de papel por medio del informe de austeridad del gasto.</a:t>
          </a:r>
          <a:endParaRPr lang="es-CO">
            <a:effectLst/>
          </a:endParaRPr>
        </a:p>
      </xdr:txBody>
    </xdr:sp>
    <xdr:clientData/>
  </xdr:twoCellAnchor>
  <xdr:oneCellAnchor>
    <xdr:from>
      <xdr:col>1</xdr:col>
      <xdr:colOff>5203063</xdr:colOff>
      <xdr:row>17</xdr:row>
      <xdr:rowOff>3326537</xdr:rowOff>
    </xdr:from>
    <xdr:ext cx="611578" cy="302559"/>
    <xdr:sp macro="" textlink="">
      <xdr:nvSpPr>
        <xdr:cNvPr id="22" name="CuadroTexto 21">
          <a:extLst>
            <a:ext uri="{FF2B5EF4-FFF2-40B4-BE49-F238E27FC236}">
              <a16:creationId xmlns:a16="http://schemas.microsoft.com/office/drawing/2014/main" id="{71772DDB-7F55-44EF-ABDD-589DBB2D5AFC}"/>
            </a:ext>
          </a:extLst>
        </xdr:cNvPr>
        <xdr:cNvSpPr txBox="1"/>
      </xdr:nvSpPr>
      <xdr:spPr>
        <a:xfrm>
          <a:off x="8279638" y="20300087"/>
          <a:ext cx="611578" cy="3025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100"/>
            <a:t>Control</a:t>
          </a:r>
        </a:p>
      </xdr:txBody>
    </xdr:sp>
    <xdr:clientData/>
  </xdr:oneCellAnchor>
  <xdr:twoCellAnchor>
    <xdr:from>
      <xdr:col>1</xdr:col>
      <xdr:colOff>150483</xdr:colOff>
      <xdr:row>17</xdr:row>
      <xdr:rowOff>2116781</xdr:rowOff>
    </xdr:from>
    <xdr:to>
      <xdr:col>1</xdr:col>
      <xdr:colOff>1737643</xdr:colOff>
      <xdr:row>17</xdr:row>
      <xdr:rowOff>2846293</xdr:rowOff>
    </xdr:to>
    <xdr:sp macro="" textlink="">
      <xdr:nvSpPr>
        <xdr:cNvPr id="23" name="Rectángulo 22">
          <a:extLst>
            <a:ext uri="{FF2B5EF4-FFF2-40B4-BE49-F238E27FC236}">
              <a16:creationId xmlns:a16="http://schemas.microsoft.com/office/drawing/2014/main" id="{A0FC039F-56F5-429C-ABF6-E79F868F9BE5}"/>
            </a:ext>
          </a:extLst>
        </xdr:cNvPr>
        <xdr:cNvSpPr/>
      </xdr:nvSpPr>
      <xdr:spPr>
        <a:xfrm>
          <a:off x="3227058" y="19090331"/>
          <a:ext cx="1587160" cy="729512"/>
        </a:xfrm>
        <a:prstGeom prst="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es-CO" sz="1100"/>
            <a:t>Agotamiento de los recursos naturales forestales</a:t>
          </a:r>
        </a:p>
      </xdr:txBody>
    </xdr:sp>
    <xdr:clientData/>
  </xdr:twoCellAnchor>
  <xdr:twoCellAnchor>
    <xdr:from>
      <xdr:col>1</xdr:col>
      <xdr:colOff>944063</xdr:colOff>
      <xdr:row>17</xdr:row>
      <xdr:rowOff>1703294</xdr:rowOff>
    </xdr:from>
    <xdr:to>
      <xdr:col>1</xdr:col>
      <xdr:colOff>950646</xdr:colOff>
      <xdr:row>17</xdr:row>
      <xdr:rowOff>2116781</xdr:rowOff>
    </xdr:to>
    <xdr:cxnSp macro="">
      <xdr:nvCxnSpPr>
        <xdr:cNvPr id="24" name="Conector recto 23">
          <a:extLst>
            <a:ext uri="{FF2B5EF4-FFF2-40B4-BE49-F238E27FC236}">
              <a16:creationId xmlns:a16="http://schemas.microsoft.com/office/drawing/2014/main" id="{5F9A3066-0550-4689-9F85-E96E1F4011E3}"/>
            </a:ext>
          </a:extLst>
        </xdr:cNvPr>
        <xdr:cNvCxnSpPr>
          <a:cxnSpLocks/>
          <a:stCxn id="23" idx="0"/>
          <a:endCxn id="72" idx="2"/>
        </xdr:cNvCxnSpPr>
      </xdr:nvCxnSpPr>
      <xdr:spPr>
        <a:xfrm flipV="1">
          <a:off x="4020638" y="18676844"/>
          <a:ext cx="6583" cy="413487"/>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xdr:col>
      <xdr:colOff>1544543</xdr:colOff>
      <xdr:row>14</xdr:row>
      <xdr:rowOff>806937</xdr:rowOff>
    </xdr:from>
    <xdr:to>
      <xdr:col>1</xdr:col>
      <xdr:colOff>3333432</xdr:colOff>
      <xdr:row>14</xdr:row>
      <xdr:rowOff>1271062</xdr:rowOff>
    </xdr:to>
    <xdr:sp macro="" textlink="">
      <xdr:nvSpPr>
        <xdr:cNvPr id="25" name="Rectángulo 24">
          <a:extLst>
            <a:ext uri="{FF2B5EF4-FFF2-40B4-BE49-F238E27FC236}">
              <a16:creationId xmlns:a16="http://schemas.microsoft.com/office/drawing/2014/main" id="{09D20617-F985-44B2-9A46-5AAB909AAF1B}"/>
            </a:ext>
          </a:extLst>
        </xdr:cNvPr>
        <xdr:cNvSpPr/>
      </xdr:nvSpPr>
      <xdr:spPr>
        <a:xfrm>
          <a:off x="4621851" y="8009302"/>
          <a:ext cx="1788889" cy="4641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INADECUADA SEPARACIÓN EN LA FUENTE</a:t>
          </a:r>
        </a:p>
      </xdr:txBody>
    </xdr:sp>
    <xdr:clientData/>
  </xdr:twoCellAnchor>
  <xdr:twoCellAnchor>
    <xdr:from>
      <xdr:col>1</xdr:col>
      <xdr:colOff>3493960</xdr:colOff>
      <xdr:row>14</xdr:row>
      <xdr:rowOff>1577010</xdr:rowOff>
    </xdr:from>
    <xdr:to>
      <xdr:col>1</xdr:col>
      <xdr:colOff>5151388</xdr:colOff>
      <xdr:row>14</xdr:row>
      <xdr:rowOff>1873044</xdr:rowOff>
    </xdr:to>
    <xdr:sp macro="" textlink="">
      <xdr:nvSpPr>
        <xdr:cNvPr id="26" name="Rectángulo 25">
          <a:extLst>
            <a:ext uri="{FF2B5EF4-FFF2-40B4-BE49-F238E27FC236}">
              <a16:creationId xmlns:a16="http://schemas.microsoft.com/office/drawing/2014/main" id="{23D584BC-577F-43FB-9015-8876318CB02E}"/>
            </a:ext>
          </a:extLst>
        </xdr:cNvPr>
        <xdr:cNvSpPr/>
      </xdr:nvSpPr>
      <xdr:spPr>
        <a:xfrm>
          <a:off x="6575578" y="8771186"/>
          <a:ext cx="1657428" cy="29603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RECOLECCIÓN</a:t>
          </a:r>
          <a:r>
            <a:rPr lang="es-CO" sz="1100" baseline="0"/>
            <a:t> Y PESAJE </a:t>
          </a:r>
          <a:endParaRPr lang="es-CO" sz="1100"/>
        </a:p>
      </xdr:txBody>
    </xdr:sp>
    <xdr:clientData/>
  </xdr:twoCellAnchor>
  <xdr:twoCellAnchor>
    <xdr:from>
      <xdr:col>1</xdr:col>
      <xdr:colOff>3565796</xdr:colOff>
      <xdr:row>14</xdr:row>
      <xdr:rowOff>2163571</xdr:rowOff>
    </xdr:from>
    <xdr:to>
      <xdr:col>1</xdr:col>
      <xdr:colOff>5074765</xdr:colOff>
      <xdr:row>14</xdr:row>
      <xdr:rowOff>2844939</xdr:rowOff>
    </xdr:to>
    <xdr:sp macro="" textlink="">
      <xdr:nvSpPr>
        <xdr:cNvPr id="27" name="Rectángulo 26">
          <a:extLst>
            <a:ext uri="{FF2B5EF4-FFF2-40B4-BE49-F238E27FC236}">
              <a16:creationId xmlns:a16="http://schemas.microsoft.com/office/drawing/2014/main" id="{44864369-3C02-4C86-82EA-F2CB893C9CAA}"/>
            </a:ext>
          </a:extLst>
        </xdr:cNvPr>
        <xdr:cNvSpPr/>
      </xdr:nvSpPr>
      <xdr:spPr>
        <a:xfrm>
          <a:off x="6647414" y="9357747"/>
          <a:ext cx="1508969" cy="68136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ALMACENAMIENTO TEMPORAL</a:t>
          </a:r>
        </a:p>
        <a:p>
          <a:pPr algn="ctr"/>
          <a:r>
            <a:rPr lang="es-CO" sz="1100"/>
            <a:t>(Centro de acopio)</a:t>
          </a:r>
        </a:p>
      </xdr:txBody>
    </xdr:sp>
    <xdr:clientData/>
  </xdr:twoCellAnchor>
  <xdr:twoCellAnchor>
    <xdr:from>
      <xdr:col>1</xdr:col>
      <xdr:colOff>5584164</xdr:colOff>
      <xdr:row>14</xdr:row>
      <xdr:rowOff>2176923</xdr:rowOff>
    </xdr:from>
    <xdr:to>
      <xdr:col>1</xdr:col>
      <xdr:colOff>6973564</xdr:colOff>
      <xdr:row>14</xdr:row>
      <xdr:rowOff>2839192</xdr:rowOff>
    </xdr:to>
    <xdr:sp macro="" textlink="">
      <xdr:nvSpPr>
        <xdr:cNvPr id="28" name="Rectángulo 27">
          <a:extLst>
            <a:ext uri="{FF2B5EF4-FFF2-40B4-BE49-F238E27FC236}">
              <a16:creationId xmlns:a16="http://schemas.microsoft.com/office/drawing/2014/main" id="{68F6CF10-4E35-4CE4-8D9B-DEEFBCBA613C}"/>
            </a:ext>
          </a:extLst>
        </xdr:cNvPr>
        <xdr:cNvSpPr/>
      </xdr:nvSpPr>
      <xdr:spPr>
        <a:xfrm>
          <a:off x="8665782" y="9371099"/>
          <a:ext cx="1389400" cy="66226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ENTREGA</a:t>
          </a:r>
          <a:r>
            <a:rPr lang="es-CO" sz="1100" baseline="0"/>
            <a:t> AL ACOPIO TEMPORAL DEL EDIFICIO</a:t>
          </a:r>
          <a:endParaRPr lang="es-CO" sz="1100"/>
        </a:p>
      </xdr:txBody>
    </xdr:sp>
    <xdr:clientData/>
  </xdr:twoCellAnchor>
  <xdr:twoCellAnchor>
    <xdr:from>
      <xdr:col>1</xdr:col>
      <xdr:colOff>5271788</xdr:colOff>
      <xdr:row>14</xdr:row>
      <xdr:rowOff>3150001</xdr:rowOff>
    </xdr:from>
    <xdr:to>
      <xdr:col>1</xdr:col>
      <xdr:colOff>7294879</xdr:colOff>
      <xdr:row>14</xdr:row>
      <xdr:rowOff>3771357</xdr:rowOff>
    </xdr:to>
    <xdr:sp macro="" textlink="">
      <xdr:nvSpPr>
        <xdr:cNvPr id="29" name="Rectángulo 28">
          <a:extLst>
            <a:ext uri="{FF2B5EF4-FFF2-40B4-BE49-F238E27FC236}">
              <a16:creationId xmlns:a16="http://schemas.microsoft.com/office/drawing/2014/main" id="{006EE674-50FF-47F1-B5BE-CCBD391719B8}"/>
            </a:ext>
          </a:extLst>
        </xdr:cNvPr>
        <xdr:cNvSpPr/>
      </xdr:nvSpPr>
      <xdr:spPr>
        <a:xfrm>
          <a:off x="8353406" y="10344177"/>
          <a:ext cx="2023091" cy="6213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ENTREGA PARA</a:t>
          </a:r>
          <a:r>
            <a:rPr lang="es-CO" sz="1100" baseline="0"/>
            <a:t> LA DISPOSICIÓN FINAL AL RECOLECTOR DE BASURAS DE LA LOCALIDAD </a:t>
          </a:r>
          <a:endParaRPr lang="es-CO" sz="1100"/>
        </a:p>
      </xdr:txBody>
    </xdr:sp>
    <xdr:clientData/>
  </xdr:twoCellAnchor>
  <xdr:twoCellAnchor>
    <xdr:from>
      <xdr:col>1</xdr:col>
      <xdr:colOff>7750184</xdr:colOff>
      <xdr:row>14</xdr:row>
      <xdr:rowOff>3248603</xdr:rowOff>
    </xdr:from>
    <xdr:to>
      <xdr:col>2</xdr:col>
      <xdr:colOff>685545</xdr:colOff>
      <xdr:row>14</xdr:row>
      <xdr:rowOff>3684296</xdr:rowOff>
    </xdr:to>
    <xdr:sp macro="" textlink="">
      <xdr:nvSpPr>
        <xdr:cNvPr id="30" name="Rectángulo 29">
          <a:extLst>
            <a:ext uri="{FF2B5EF4-FFF2-40B4-BE49-F238E27FC236}">
              <a16:creationId xmlns:a16="http://schemas.microsoft.com/office/drawing/2014/main" id="{2056D2B8-C1CD-4538-8D31-B83A04DD50B9}"/>
            </a:ext>
          </a:extLst>
        </xdr:cNvPr>
        <xdr:cNvSpPr/>
      </xdr:nvSpPr>
      <xdr:spPr>
        <a:xfrm>
          <a:off x="10831802" y="10442779"/>
          <a:ext cx="1463037" cy="43569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aseline="0"/>
            <a:t>DISPOSICIÓN FINAL AL RELLENO SANITARIO  </a:t>
          </a:r>
          <a:endParaRPr lang="es-CO" sz="1100"/>
        </a:p>
      </xdr:txBody>
    </xdr:sp>
    <xdr:clientData/>
  </xdr:twoCellAnchor>
  <xdr:twoCellAnchor>
    <xdr:from>
      <xdr:col>1</xdr:col>
      <xdr:colOff>1624853</xdr:colOff>
      <xdr:row>14</xdr:row>
      <xdr:rowOff>1481393</xdr:rowOff>
    </xdr:from>
    <xdr:to>
      <xdr:col>1</xdr:col>
      <xdr:colOff>3253139</xdr:colOff>
      <xdr:row>14</xdr:row>
      <xdr:rowOff>1971250</xdr:rowOff>
    </xdr:to>
    <xdr:sp macro="" textlink="">
      <xdr:nvSpPr>
        <xdr:cNvPr id="31" name="Rectángulo 30">
          <a:extLst>
            <a:ext uri="{FF2B5EF4-FFF2-40B4-BE49-F238E27FC236}">
              <a16:creationId xmlns:a16="http://schemas.microsoft.com/office/drawing/2014/main" id="{0A4B203F-768C-4D1C-BD0C-C58EEE9D5065}"/>
            </a:ext>
          </a:extLst>
        </xdr:cNvPr>
        <xdr:cNvSpPr/>
      </xdr:nvSpPr>
      <xdr:spPr>
        <a:xfrm>
          <a:off x="4706471" y="8675569"/>
          <a:ext cx="1628286" cy="48985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PUNTOS</a:t>
          </a:r>
          <a:r>
            <a:rPr lang="es-CO" sz="1100" baseline="0"/>
            <a:t> ECOLOGICOS</a:t>
          </a:r>
        </a:p>
        <a:p>
          <a:pPr algn="ctr"/>
          <a:r>
            <a:rPr lang="es-CO" sz="1100" baseline="0"/>
            <a:t>CANECA NEGRA Y VERDE </a:t>
          </a:r>
          <a:endParaRPr lang="es-CO" sz="1100"/>
        </a:p>
      </xdr:txBody>
    </xdr:sp>
    <xdr:clientData/>
  </xdr:twoCellAnchor>
  <xdr:twoCellAnchor>
    <xdr:from>
      <xdr:col>1</xdr:col>
      <xdr:colOff>1709266</xdr:colOff>
      <xdr:row>14</xdr:row>
      <xdr:rowOff>90018</xdr:rowOff>
    </xdr:from>
    <xdr:to>
      <xdr:col>1</xdr:col>
      <xdr:colOff>3166630</xdr:colOff>
      <xdr:row>14</xdr:row>
      <xdr:rowOff>525446</xdr:rowOff>
    </xdr:to>
    <xdr:sp macro="" textlink="">
      <xdr:nvSpPr>
        <xdr:cNvPr id="32" name="Rectángulo 31">
          <a:extLst>
            <a:ext uri="{FF2B5EF4-FFF2-40B4-BE49-F238E27FC236}">
              <a16:creationId xmlns:a16="http://schemas.microsoft.com/office/drawing/2014/main" id="{F96A2526-BC88-437F-813C-DD9EA177C4DF}"/>
            </a:ext>
          </a:extLst>
        </xdr:cNvPr>
        <xdr:cNvSpPr/>
      </xdr:nvSpPr>
      <xdr:spPr>
        <a:xfrm>
          <a:off x="4786574" y="7292383"/>
          <a:ext cx="1457364" cy="435428"/>
        </a:xfrm>
        <a:prstGeom prst="rect">
          <a:avLst/>
        </a:prstGeom>
        <a:solidFill>
          <a:schemeClr val="bg2">
            <a:lumMod val="2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RESIDUOS</a:t>
          </a:r>
          <a:r>
            <a:rPr lang="es-CO" sz="1100" baseline="0"/>
            <a:t> NO APROVECHABLES </a:t>
          </a:r>
          <a:endParaRPr lang="es-CO" sz="1100"/>
        </a:p>
      </xdr:txBody>
    </xdr:sp>
    <xdr:clientData/>
  </xdr:twoCellAnchor>
  <xdr:twoCellAnchor>
    <xdr:from>
      <xdr:col>1</xdr:col>
      <xdr:colOff>56522</xdr:colOff>
      <xdr:row>14</xdr:row>
      <xdr:rowOff>90016</xdr:rowOff>
    </xdr:from>
    <xdr:to>
      <xdr:col>1</xdr:col>
      <xdr:colOff>1513886</xdr:colOff>
      <xdr:row>14</xdr:row>
      <xdr:rowOff>525444</xdr:rowOff>
    </xdr:to>
    <xdr:sp macro="" textlink="">
      <xdr:nvSpPr>
        <xdr:cNvPr id="33" name="Rectángulo 32">
          <a:extLst>
            <a:ext uri="{FF2B5EF4-FFF2-40B4-BE49-F238E27FC236}">
              <a16:creationId xmlns:a16="http://schemas.microsoft.com/office/drawing/2014/main" id="{3250B8D8-8107-4502-BC09-0F0029BA2BAB}"/>
            </a:ext>
          </a:extLst>
        </xdr:cNvPr>
        <xdr:cNvSpPr/>
      </xdr:nvSpPr>
      <xdr:spPr>
        <a:xfrm>
          <a:off x="3133830" y="7292381"/>
          <a:ext cx="1457364" cy="435428"/>
        </a:xfrm>
        <a:prstGeom prst="rect">
          <a:avLst/>
        </a:prstGeom>
        <a:solidFill>
          <a:schemeClr val="bg1">
            <a:lumMod val="9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chemeClr val="tx1"/>
              </a:solidFill>
            </a:rPr>
            <a:t>RESIDUOS</a:t>
          </a:r>
          <a:r>
            <a:rPr lang="es-CO" sz="1100" baseline="0">
              <a:solidFill>
                <a:schemeClr val="tx1"/>
              </a:solidFill>
            </a:rPr>
            <a:t>  APROVECHABLES </a:t>
          </a:r>
          <a:endParaRPr lang="es-CO" sz="1100">
            <a:solidFill>
              <a:schemeClr val="tx1"/>
            </a:solidFill>
          </a:endParaRPr>
        </a:p>
      </xdr:txBody>
    </xdr:sp>
    <xdr:clientData/>
  </xdr:twoCellAnchor>
  <xdr:twoCellAnchor>
    <xdr:from>
      <xdr:col>1</xdr:col>
      <xdr:colOff>1513886</xdr:colOff>
      <xdr:row>14</xdr:row>
      <xdr:rowOff>307730</xdr:rowOff>
    </xdr:from>
    <xdr:to>
      <xdr:col>1</xdr:col>
      <xdr:colOff>1709266</xdr:colOff>
      <xdr:row>14</xdr:row>
      <xdr:rowOff>307732</xdr:rowOff>
    </xdr:to>
    <xdr:cxnSp macro="">
      <xdr:nvCxnSpPr>
        <xdr:cNvPr id="34" name="Conector recto 33">
          <a:extLst>
            <a:ext uri="{FF2B5EF4-FFF2-40B4-BE49-F238E27FC236}">
              <a16:creationId xmlns:a16="http://schemas.microsoft.com/office/drawing/2014/main" id="{8DB0248C-0D54-4499-9C10-F81879AA7272}"/>
            </a:ext>
          </a:extLst>
        </xdr:cNvPr>
        <xdr:cNvCxnSpPr>
          <a:stCxn id="32" idx="1"/>
          <a:endCxn id="33" idx="3"/>
        </xdr:cNvCxnSpPr>
      </xdr:nvCxnSpPr>
      <xdr:spPr>
        <a:xfrm flipH="1" flipV="1">
          <a:off x="4591194" y="7510095"/>
          <a:ext cx="195380" cy="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2437948</xdr:colOff>
      <xdr:row>14</xdr:row>
      <xdr:rowOff>525446</xdr:rowOff>
    </xdr:from>
    <xdr:to>
      <xdr:col>1</xdr:col>
      <xdr:colOff>2438988</xdr:colOff>
      <xdr:row>14</xdr:row>
      <xdr:rowOff>806937</xdr:rowOff>
    </xdr:to>
    <xdr:cxnSp macro="">
      <xdr:nvCxnSpPr>
        <xdr:cNvPr id="35" name="Conector recto 34">
          <a:extLst>
            <a:ext uri="{FF2B5EF4-FFF2-40B4-BE49-F238E27FC236}">
              <a16:creationId xmlns:a16="http://schemas.microsoft.com/office/drawing/2014/main" id="{21F7E9D9-3E3B-4556-A59B-C8534E0A940A}"/>
            </a:ext>
          </a:extLst>
        </xdr:cNvPr>
        <xdr:cNvCxnSpPr>
          <a:stCxn id="25" idx="0"/>
          <a:endCxn id="32" idx="2"/>
        </xdr:cNvCxnSpPr>
      </xdr:nvCxnSpPr>
      <xdr:spPr>
        <a:xfrm flipH="1" flipV="1">
          <a:off x="5515256" y="7727811"/>
          <a:ext cx="1040" cy="28149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2438988</xdr:colOff>
      <xdr:row>14</xdr:row>
      <xdr:rowOff>1271062</xdr:rowOff>
    </xdr:from>
    <xdr:to>
      <xdr:col>1</xdr:col>
      <xdr:colOff>2438996</xdr:colOff>
      <xdr:row>14</xdr:row>
      <xdr:rowOff>1481393</xdr:rowOff>
    </xdr:to>
    <xdr:cxnSp macro="">
      <xdr:nvCxnSpPr>
        <xdr:cNvPr id="36" name="Conector recto de flecha 35">
          <a:extLst>
            <a:ext uri="{FF2B5EF4-FFF2-40B4-BE49-F238E27FC236}">
              <a16:creationId xmlns:a16="http://schemas.microsoft.com/office/drawing/2014/main" id="{CC0A897C-9717-4E4F-9AE1-35F14EE6BEB5}"/>
            </a:ext>
          </a:extLst>
        </xdr:cNvPr>
        <xdr:cNvCxnSpPr>
          <a:stCxn id="25" idx="2"/>
          <a:endCxn id="31" idx="0"/>
        </xdr:cNvCxnSpPr>
      </xdr:nvCxnSpPr>
      <xdr:spPr>
        <a:xfrm>
          <a:off x="5520606" y="8465238"/>
          <a:ext cx="8" cy="21033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7506945</xdr:colOff>
      <xdr:row>14</xdr:row>
      <xdr:rowOff>3938314</xdr:rowOff>
    </xdr:from>
    <xdr:to>
      <xdr:col>2</xdr:col>
      <xdr:colOff>938149</xdr:colOff>
      <xdr:row>14</xdr:row>
      <xdr:rowOff>4373742</xdr:rowOff>
    </xdr:to>
    <xdr:sp macro="" textlink="">
      <xdr:nvSpPr>
        <xdr:cNvPr id="37" name="Rectángulo 36">
          <a:extLst>
            <a:ext uri="{FF2B5EF4-FFF2-40B4-BE49-F238E27FC236}">
              <a16:creationId xmlns:a16="http://schemas.microsoft.com/office/drawing/2014/main" id="{DF91ED58-DA8B-485D-BA95-DC5FF2E75707}"/>
            </a:ext>
          </a:extLst>
        </xdr:cNvPr>
        <xdr:cNvSpPr/>
      </xdr:nvSpPr>
      <xdr:spPr>
        <a:xfrm>
          <a:off x="10588563" y="11132490"/>
          <a:ext cx="1958880" cy="435428"/>
        </a:xfrm>
        <a:prstGeom prst="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es-CO" sz="1100"/>
            <a:t>Sobrepresión del relleno sanitario</a:t>
          </a:r>
        </a:p>
      </xdr:txBody>
    </xdr:sp>
    <xdr:clientData/>
  </xdr:twoCellAnchor>
  <xdr:twoCellAnchor>
    <xdr:from>
      <xdr:col>2</xdr:col>
      <xdr:colOff>837384</xdr:colOff>
      <xdr:row>14</xdr:row>
      <xdr:rowOff>2614845</xdr:rowOff>
    </xdr:from>
    <xdr:to>
      <xdr:col>4</xdr:col>
      <xdr:colOff>773205</xdr:colOff>
      <xdr:row>14</xdr:row>
      <xdr:rowOff>3422887</xdr:rowOff>
    </xdr:to>
    <xdr:sp macro="" textlink="">
      <xdr:nvSpPr>
        <xdr:cNvPr id="38" name="Rectángulo 37">
          <a:extLst>
            <a:ext uri="{FF2B5EF4-FFF2-40B4-BE49-F238E27FC236}">
              <a16:creationId xmlns:a16="http://schemas.microsoft.com/office/drawing/2014/main" id="{D7BB20EC-1392-4BD5-A4D9-0DB896A7F42A}"/>
            </a:ext>
          </a:extLst>
        </xdr:cNvPr>
        <xdr:cNvSpPr/>
      </xdr:nvSpPr>
      <xdr:spPr>
        <a:xfrm>
          <a:off x="12446678" y="9809021"/>
          <a:ext cx="4900027" cy="808042"/>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es-419" sz="1100" b="0" i="0" baseline="0">
              <a:solidFill>
                <a:schemeClr val="lt1"/>
              </a:solidFill>
              <a:effectLst/>
              <a:latin typeface="+mn-lt"/>
              <a:ea typeface="+mn-ea"/>
              <a:cs typeface="+mn-cs"/>
            </a:rPr>
            <a:t> - Programa de Gestión para el Manejo y Disposición de Residuos Sólidos SC03-F13</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a:solidFill>
                <a:schemeClr val="lt1"/>
              </a:solidFill>
              <a:effectLst/>
              <a:latin typeface="+mn-lt"/>
              <a:ea typeface="+mn-ea"/>
              <a:cs typeface="+mn-cs"/>
            </a:rPr>
            <a:t>Verificación de la ficha técnica de criterios ambientales y/o sostenibilidad</a:t>
          </a:r>
        </a:p>
        <a:p>
          <a:pPr marL="0" marR="0" lvl="0" indent="0" algn="ctr" defTabSz="914400" rtl="0" eaLnBrk="1" fontAlgn="auto" latinLnBrk="0" hangingPunct="1">
            <a:lnSpc>
              <a:spcPct val="100000"/>
            </a:lnSpc>
            <a:spcBef>
              <a:spcPts val="0"/>
            </a:spcBef>
            <a:spcAft>
              <a:spcPts val="0"/>
            </a:spcAft>
            <a:buClrTx/>
            <a:buSzTx/>
            <a:buFontTx/>
            <a:buNone/>
            <a:tabLst/>
            <a:defRPr/>
          </a:pPr>
          <a:r>
            <a:rPr lang="es-419" sz="1100" b="0" i="0" baseline="0">
              <a:solidFill>
                <a:schemeClr val="lt1"/>
              </a:solidFill>
              <a:effectLst/>
              <a:latin typeface="+mn-lt"/>
              <a:ea typeface="+mn-ea"/>
              <a:cs typeface="+mn-cs"/>
            </a:rPr>
            <a:t>- Informes de gestión ambiental.</a:t>
          </a:r>
        </a:p>
        <a:p>
          <a:pPr marL="0" marR="0" lvl="0" indent="0" algn="ctr" defTabSz="914400" rtl="0" eaLnBrk="1" fontAlgn="auto" latinLnBrk="0" hangingPunct="1">
            <a:lnSpc>
              <a:spcPct val="100000"/>
            </a:lnSpc>
            <a:spcBef>
              <a:spcPts val="0"/>
            </a:spcBef>
            <a:spcAft>
              <a:spcPts val="0"/>
            </a:spcAft>
            <a:buClrTx/>
            <a:buSzTx/>
            <a:buFontTx/>
            <a:buNone/>
            <a:tabLst/>
            <a:defRPr/>
          </a:pPr>
          <a:r>
            <a:rPr lang="es-419" sz="1100" b="0" i="0" baseline="0">
              <a:solidFill>
                <a:schemeClr val="lt1"/>
              </a:solidFill>
              <a:effectLst/>
              <a:latin typeface="+mn-lt"/>
              <a:ea typeface="+mn-ea"/>
              <a:cs typeface="+mn-cs"/>
            </a:rPr>
            <a:t>- Inspecciones ambientales. </a:t>
          </a:r>
        </a:p>
        <a:p>
          <a:pPr marL="0" marR="0" lvl="0" indent="0" algn="ctr" defTabSz="914400" rtl="0" eaLnBrk="1" fontAlgn="auto" latinLnBrk="0" hangingPunct="1">
            <a:lnSpc>
              <a:spcPct val="100000"/>
            </a:lnSpc>
            <a:spcBef>
              <a:spcPts val="0"/>
            </a:spcBef>
            <a:spcAft>
              <a:spcPts val="0"/>
            </a:spcAft>
            <a:buClrTx/>
            <a:buSzTx/>
            <a:buFontTx/>
            <a:buNone/>
            <a:tabLst/>
            <a:defRPr/>
          </a:pPr>
          <a:r>
            <a:rPr lang="es-419" sz="1100" b="0" i="0" baseline="0">
              <a:solidFill>
                <a:schemeClr val="lt1"/>
              </a:solidFill>
              <a:effectLst/>
              <a:latin typeface="+mn-lt"/>
              <a:ea typeface="+mn-ea"/>
              <a:cs typeface="+mn-cs"/>
            </a:rPr>
            <a:t>- Indicadores.</a:t>
          </a:r>
          <a:endParaRPr lang="es-ES" sz="1100">
            <a:solidFill>
              <a:schemeClr val="lt1"/>
            </a:solidFill>
            <a:effectLst/>
            <a:latin typeface="+mn-lt"/>
            <a:ea typeface="+mn-ea"/>
            <a:cs typeface="+mn-cs"/>
          </a:endParaRPr>
        </a:p>
      </xdr:txBody>
    </xdr:sp>
    <xdr:clientData/>
  </xdr:twoCellAnchor>
  <xdr:oneCellAnchor>
    <xdr:from>
      <xdr:col>3</xdr:col>
      <xdr:colOff>639536</xdr:colOff>
      <xdr:row>14</xdr:row>
      <xdr:rowOff>2339916</xdr:rowOff>
    </xdr:from>
    <xdr:ext cx="386937" cy="45719"/>
    <xdr:sp macro="" textlink="">
      <xdr:nvSpPr>
        <xdr:cNvPr id="39" name="CuadroTexto 38">
          <a:extLst>
            <a:ext uri="{FF2B5EF4-FFF2-40B4-BE49-F238E27FC236}">
              <a16:creationId xmlns:a16="http://schemas.microsoft.com/office/drawing/2014/main" id="{BF9AAB74-BD6E-4FC9-8BD7-80F6F7C4F4D0}"/>
            </a:ext>
          </a:extLst>
        </xdr:cNvPr>
        <xdr:cNvSpPr txBox="1"/>
      </xdr:nvSpPr>
      <xdr:spPr>
        <a:xfrm flipV="1">
          <a:off x="13431611" y="9445566"/>
          <a:ext cx="386937" cy="457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100"/>
            <a:t>Control</a:t>
          </a:r>
        </a:p>
      </xdr:txBody>
    </xdr:sp>
    <xdr:clientData/>
  </xdr:oneCellAnchor>
  <xdr:twoCellAnchor>
    <xdr:from>
      <xdr:col>1</xdr:col>
      <xdr:colOff>3253139</xdr:colOff>
      <xdr:row>14</xdr:row>
      <xdr:rowOff>1725027</xdr:rowOff>
    </xdr:from>
    <xdr:to>
      <xdr:col>1</xdr:col>
      <xdr:colOff>3493960</xdr:colOff>
      <xdr:row>14</xdr:row>
      <xdr:rowOff>1726322</xdr:rowOff>
    </xdr:to>
    <xdr:cxnSp macro="">
      <xdr:nvCxnSpPr>
        <xdr:cNvPr id="40" name="Conector recto de flecha 39">
          <a:extLst>
            <a:ext uri="{FF2B5EF4-FFF2-40B4-BE49-F238E27FC236}">
              <a16:creationId xmlns:a16="http://schemas.microsoft.com/office/drawing/2014/main" id="{EE6FBEE6-0384-4336-A391-42FEF784CAF8}"/>
            </a:ext>
          </a:extLst>
        </xdr:cNvPr>
        <xdr:cNvCxnSpPr>
          <a:stCxn id="31" idx="3"/>
          <a:endCxn id="26" idx="1"/>
        </xdr:cNvCxnSpPr>
      </xdr:nvCxnSpPr>
      <xdr:spPr>
        <a:xfrm flipV="1">
          <a:off x="6334757" y="8919203"/>
          <a:ext cx="240821" cy="129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4320281</xdr:colOff>
      <xdr:row>14</xdr:row>
      <xdr:rowOff>1873044</xdr:rowOff>
    </xdr:from>
    <xdr:to>
      <xdr:col>1</xdr:col>
      <xdr:colOff>4322674</xdr:colOff>
      <xdr:row>14</xdr:row>
      <xdr:rowOff>2163571</xdr:rowOff>
    </xdr:to>
    <xdr:cxnSp macro="">
      <xdr:nvCxnSpPr>
        <xdr:cNvPr id="41" name="Conector recto de flecha 40">
          <a:extLst>
            <a:ext uri="{FF2B5EF4-FFF2-40B4-BE49-F238E27FC236}">
              <a16:creationId xmlns:a16="http://schemas.microsoft.com/office/drawing/2014/main" id="{CB60F90C-B885-4223-AF08-98867C5B3858}"/>
            </a:ext>
          </a:extLst>
        </xdr:cNvPr>
        <xdr:cNvCxnSpPr>
          <a:stCxn id="26" idx="2"/>
          <a:endCxn id="27" idx="0"/>
        </xdr:cNvCxnSpPr>
      </xdr:nvCxnSpPr>
      <xdr:spPr>
        <a:xfrm flipH="1">
          <a:off x="7401899" y="9067220"/>
          <a:ext cx="2393" cy="29052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5074765</xdr:colOff>
      <xdr:row>14</xdr:row>
      <xdr:rowOff>2504255</xdr:rowOff>
    </xdr:from>
    <xdr:to>
      <xdr:col>1</xdr:col>
      <xdr:colOff>5584164</xdr:colOff>
      <xdr:row>14</xdr:row>
      <xdr:rowOff>2508058</xdr:rowOff>
    </xdr:to>
    <xdr:cxnSp macro="">
      <xdr:nvCxnSpPr>
        <xdr:cNvPr id="42" name="Conector recto de flecha 41">
          <a:extLst>
            <a:ext uri="{FF2B5EF4-FFF2-40B4-BE49-F238E27FC236}">
              <a16:creationId xmlns:a16="http://schemas.microsoft.com/office/drawing/2014/main" id="{9175F88D-EBFB-4C97-9476-96B3B68D933F}"/>
            </a:ext>
          </a:extLst>
        </xdr:cNvPr>
        <xdr:cNvCxnSpPr>
          <a:stCxn id="27" idx="3"/>
          <a:endCxn id="28" idx="1"/>
        </xdr:cNvCxnSpPr>
      </xdr:nvCxnSpPr>
      <xdr:spPr>
        <a:xfrm>
          <a:off x="8156383" y="9698431"/>
          <a:ext cx="509399" cy="380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6278864</xdr:colOff>
      <xdr:row>14</xdr:row>
      <xdr:rowOff>2839192</xdr:rowOff>
    </xdr:from>
    <xdr:to>
      <xdr:col>1</xdr:col>
      <xdr:colOff>6283334</xdr:colOff>
      <xdr:row>14</xdr:row>
      <xdr:rowOff>3150001</xdr:rowOff>
    </xdr:to>
    <xdr:cxnSp macro="">
      <xdr:nvCxnSpPr>
        <xdr:cNvPr id="43" name="Conector recto de flecha 42">
          <a:extLst>
            <a:ext uri="{FF2B5EF4-FFF2-40B4-BE49-F238E27FC236}">
              <a16:creationId xmlns:a16="http://schemas.microsoft.com/office/drawing/2014/main" id="{8A99D55A-C301-42E2-990B-9C48E6E519BF}"/>
            </a:ext>
          </a:extLst>
        </xdr:cNvPr>
        <xdr:cNvCxnSpPr>
          <a:stCxn id="28" idx="2"/>
          <a:endCxn id="29" idx="0"/>
        </xdr:cNvCxnSpPr>
      </xdr:nvCxnSpPr>
      <xdr:spPr>
        <a:xfrm>
          <a:off x="9360482" y="10033368"/>
          <a:ext cx="4470" cy="31080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7294879</xdr:colOff>
      <xdr:row>14</xdr:row>
      <xdr:rowOff>3460679</xdr:rowOff>
    </xdr:from>
    <xdr:to>
      <xdr:col>1</xdr:col>
      <xdr:colOff>7750184</xdr:colOff>
      <xdr:row>14</xdr:row>
      <xdr:rowOff>3466450</xdr:rowOff>
    </xdr:to>
    <xdr:cxnSp macro="">
      <xdr:nvCxnSpPr>
        <xdr:cNvPr id="44" name="Conector recto de flecha 43">
          <a:extLst>
            <a:ext uri="{FF2B5EF4-FFF2-40B4-BE49-F238E27FC236}">
              <a16:creationId xmlns:a16="http://schemas.microsoft.com/office/drawing/2014/main" id="{C02F754D-25FB-4D62-9F43-7C5584B6B32F}"/>
            </a:ext>
          </a:extLst>
        </xdr:cNvPr>
        <xdr:cNvCxnSpPr>
          <a:stCxn id="29" idx="3"/>
          <a:endCxn id="30" idx="1"/>
        </xdr:cNvCxnSpPr>
      </xdr:nvCxnSpPr>
      <xdr:spPr>
        <a:xfrm>
          <a:off x="10376497" y="10654855"/>
          <a:ext cx="455305" cy="577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8481703</xdr:colOff>
      <xdr:row>14</xdr:row>
      <xdr:rowOff>3684296</xdr:rowOff>
    </xdr:from>
    <xdr:to>
      <xdr:col>1</xdr:col>
      <xdr:colOff>8486385</xdr:colOff>
      <xdr:row>14</xdr:row>
      <xdr:rowOff>3938314</xdr:rowOff>
    </xdr:to>
    <xdr:cxnSp macro="">
      <xdr:nvCxnSpPr>
        <xdr:cNvPr id="45" name="Conector recto 44">
          <a:extLst>
            <a:ext uri="{FF2B5EF4-FFF2-40B4-BE49-F238E27FC236}">
              <a16:creationId xmlns:a16="http://schemas.microsoft.com/office/drawing/2014/main" id="{9C6EDF96-BF3F-4313-AB12-4A148EA47DEB}"/>
            </a:ext>
          </a:extLst>
        </xdr:cNvPr>
        <xdr:cNvCxnSpPr>
          <a:stCxn id="30" idx="2"/>
          <a:endCxn id="37" idx="0"/>
        </xdr:cNvCxnSpPr>
      </xdr:nvCxnSpPr>
      <xdr:spPr>
        <a:xfrm>
          <a:off x="11563321" y="10878472"/>
          <a:ext cx="4682" cy="254018"/>
        </a:xfrm>
        <a:prstGeom prst="line">
          <a:avLst/>
        </a:prstGeom>
      </xdr:spPr>
      <xdr:style>
        <a:lnRef idx="1">
          <a:schemeClr val="accent4"/>
        </a:lnRef>
        <a:fillRef idx="0">
          <a:schemeClr val="accent4"/>
        </a:fillRef>
        <a:effectRef idx="0">
          <a:schemeClr val="accent4"/>
        </a:effectRef>
        <a:fontRef idx="minor">
          <a:schemeClr val="tx1"/>
        </a:fontRef>
      </xdr:style>
    </xdr:cxnSp>
    <xdr:clientData/>
  </xdr:twoCellAnchor>
  <xdr:twoCellAnchor>
    <xdr:from>
      <xdr:col>1</xdr:col>
      <xdr:colOff>60031</xdr:colOff>
      <xdr:row>16</xdr:row>
      <xdr:rowOff>123265</xdr:rowOff>
    </xdr:from>
    <xdr:to>
      <xdr:col>1</xdr:col>
      <xdr:colOff>1684883</xdr:colOff>
      <xdr:row>16</xdr:row>
      <xdr:rowOff>560582</xdr:rowOff>
    </xdr:to>
    <xdr:sp macro="" textlink="">
      <xdr:nvSpPr>
        <xdr:cNvPr id="46" name="Rectángulo 45">
          <a:extLst>
            <a:ext uri="{FF2B5EF4-FFF2-40B4-BE49-F238E27FC236}">
              <a16:creationId xmlns:a16="http://schemas.microsoft.com/office/drawing/2014/main" id="{087C646D-579A-4E5E-998B-1C6080472189}"/>
            </a:ext>
          </a:extLst>
        </xdr:cNvPr>
        <xdr:cNvSpPr/>
      </xdr:nvSpPr>
      <xdr:spPr>
        <a:xfrm>
          <a:off x="3136606" y="13934515"/>
          <a:ext cx="1624852" cy="43731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RESERVORIO DE AGUA </a:t>
          </a:r>
        </a:p>
        <a:p>
          <a:pPr algn="ctr"/>
          <a:r>
            <a:rPr lang="es-CO" sz="1100"/>
            <a:t>(embalse)</a:t>
          </a:r>
        </a:p>
      </xdr:txBody>
    </xdr:sp>
    <xdr:clientData/>
  </xdr:twoCellAnchor>
  <xdr:twoCellAnchor>
    <xdr:from>
      <xdr:col>1</xdr:col>
      <xdr:colOff>60031</xdr:colOff>
      <xdr:row>16</xdr:row>
      <xdr:rowOff>750795</xdr:rowOff>
    </xdr:from>
    <xdr:to>
      <xdr:col>1</xdr:col>
      <xdr:colOff>1684883</xdr:colOff>
      <xdr:row>16</xdr:row>
      <xdr:rowOff>1008530</xdr:rowOff>
    </xdr:to>
    <xdr:sp macro="" textlink="">
      <xdr:nvSpPr>
        <xdr:cNvPr id="47" name="Rectángulo 46">
          <a:extLst>
            <a:ext uri="{FF2B5EF4-FFF2-40B4-BE49-F238E27FC236}">
              <a16:creationId xmlns:a16="http://schemas.microsoft.com/office/drawing/2014/main" id="{DE3F6E57-92A6-486A-90D4-8586EFEC55E2}"/>
            </a:ext>
          </a:extLst>
        </xdr:cNvPr>
        <xdr:cNvSpPr/>
      </xdr:nvSpPr>
      <xdr:spPr>
        <a:xfrm>
          <a:off x="3136606" y="14562045"/>
          <a:ext cx="1624852" cy="25773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CAPTACIÓN</a:t>
          </a:r>
        </a:p>
      </xdr:txBody>
    </xdr:sp>
    <xdr:clientData/>
  </xdr:twoCellAnchor>
  <xdr:twoCellAnchor>
    <xdr:from>
      <xdr:col>1</xdr:col>
      <xdr:colOff>2121912</xdr:colOff>
      <xdr:row>16</xdr:row>
      <xdr:rowOff>1378324</xdr:rowOff>
    </xdr:from>
    <xdr:to>
      <xdr:col>1</xdr:col>
      <xdr:colOff>3746764</xdr:colOff>
      <xdr:row>16</xdr:row>
      <xdr:rowOff>1624854</xdr:rowOff>
    </xdr:to>
    <xdr:sp macro="" textlink="">
      <xdr:nvSpPr>
        <xdr:cNvPr id="48" name="Rectángulo 47">
          <a:extLst>
            <a:ext uri="{FF2B5EF4-FFF2-40B4-BE49-F238E27FC236}">
              <a16:creationId xmlns:a16="http://schemas.microsoft.com/office/drawing/2014/main" id="{60D7E10A-B785-4E77-829D-0577C9660E47}"/>
            </a:ext>
          </a:extLst>
        </xdr:cNvPr>
        <xdr:cNvSpPr/>
      </xdr:nvSpPr>
      <xdr:spPr>
        <a:xfrm>
          <a:off x="5198487" y="15189574"/>
          <a:ext cx="1624852" cy="24653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ALMACENAMIENTO</a:t>
          </a:r>
        </a:p>
      </xdr:txBody>
    </xdr:sp>
    <xdr:clientData/>
  </xdr:twoCellAnchor>
  <xdr:twoCellAnchor>
    <xdr:from>
      <xdr:col>1</xdr:col>
      <xdr:colOff>2133118</xdr:colOff>
      <xdr:row>16</xdr:row>
      <xdr:rowOff>739589</xdr:rowOff>
    </xdr:from>
    <xdr:to>
      <xdr:col>1</xdr:col>
      <xdr:colOff>3757970</xdr:colOff>
      <xdr:row>16</xdr:row>
      <xdr:rowOff>1030943</xdr:rowOff>
    </xdr:to>
    <xdr:sp macro="" textlink="">
      <xdr:nvSpPr>
        <xdr:cNvPr id="49" name="Rectángulo 48">
          <a:extLst>
            <a:ext uri="{FF2B5EF4-FFF2-40B4-BE49-F238E27FC236}">
              <a16:creationId xmlns:a16="http://schemas.microsoft.com/office/drawing/2014/main" id="{D756FBFB-E8F7-44B7-B9D3-83ED8B5C530D}"/>
            </a:ext>
          </a:extLst>
        </xdr:cNvPr>
        <xdr:cNvSpPr/>
      </xdr:nvSpPr>
      <xdr:spPr>
        <a:xfrm>
          <a:off x="5209693" y="14550839"/>
          <a:ext cx="1624852" cy="29135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POTABILIZACIÓN</a:t>
          </a:r>
        </a:p>
      </xdr:txBody>
    </xdr:sp>
    <xdr:clientData/>
  </xdr:twoCellAnchor>
  <xdr:twoCellAnchor>
    <xdr:from>
      <xdr:col>1</xdr:col>
      <xdr:colOff>5864676</xdr:colOff>
      <xdr:row>16</xdr:row>
      <xdr:rowOff>1378323</xdr:rowOff>
    </xdr:from>
    <xdr:to>
      <xdr:col>1</xdr:col>
      <xdr:colOff>6925235</xdr:colOff>
      <xdr:row>16</xdr:row>
      <xdr:rowOff>1613649</xdr:rowOff>
    </xdr:to>
    <xdr:sp macro="" textlink="">
      <xdr:nvSpPr>
        <xdr:cNvPr id="50" name="Rectángulo 49">
          <a:extLst>
            <a:ext uri="{FF2B5EF4-FFF2-40B4-BE49-F238E27FC236}">
              <a16:creationId xmlns:a16="http://schemas.microsoft.com/office/drawing/2014/main" id="{C4DE3823-E62B-40C5-82BC-D73C37D292A8}"/>
            </a:ext>
          </a:extLst>
        </xdr:cNvPr>
        <xdr:cNvSpPr/>
      </xdr:nvSpPr>
      <xdr:spPr>
        <a:xfrm>
          <a:off x="8941251" y="15189573"/>
          <a:ext cx="1060559" cy="23532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CONSUMO</a:t>
          </a:r>
        </a:p>
      </xdr:txBody>
    </xdr:sp>
    <xdr:clientData/>
  </xdr:twoCellAnchor>
  <xdr:twoCellAnchor>
    <xdr:from>
      <xdr:col>1</xdr:col>
      <xdr:colOff>3982088</xdr:colOff>
      <xdr:row>16</xdr:row>
      <xdr:rowOff>1378324</xdr:rowOff>
    </xdr:from>
    <xdr:to>
      <xdr:col>1</xdr:col>
      <xdr:colOff>5606940</xdr:colOff>
      <xdr:row>16</xdr:row>
      <xdr:rowOff>1636059</xdr:rowOff>
    </xdr:to>
    <xdr:sp macro="" textlink="">
      <xdr:nvSpPr>
        <xdr:cNvPr id="51" name="Rectángulo 50">
          <a:extLst>
            <a:ext uri="{FF2B5EF4-FFF2-40B4-BE49-F238E27FC236}">
              <a16:creationId xmlns:a16="http://schemas.microsoft.com/office/drawing/2014/main" id="{49A66698-6399-4777-A6C0-D6422AAC5988}"/>
            </a:ext>
          </a:extLst>
        </xdr:cNvPr>
        <xdr:cNvSpPr/>
      </xdr:nvSpPr>
      <xdr:spPr>
        <a:xfrm>
          <a:off x="7058663" y="15189574"/>
          <a:ext cx="1624852" cy="25773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DISTRIBUCIÓN</a:t>
          </a:r>
        </a:p>
      </xdr:txBody>
    </xdr:sp>
    <xdr:clientData/>
  </xdr:twoCellAnchor>
  <xdr:twoCellAnchor>
    <xdr:from>
      <xdr:col>1</xdr:col>
      <xdr:colOff>7545558</xdr:colOff>
      <xdr:row>16</xdr:row>
      <xdr:rowOff>1355910</xdr:rowOff>
    </xdr:from>
    <xdr:to>
      <xdr:col>2</xdr:col>
      <xdr:colOff>642734</xdr:colOff>
      <xdr:row>16</xdr:row>
      <xdr:rowOff>1624853</xdr:rowOff>
    </xdr:to>
    <xdr:sp macro="" textlink="">
      <xdr:nvSpPr>
        <xdr:cNvPr id="52" name="Rectángulo 51">
          <a:extLst>
            <a:ext uri="{FF2B5EF4-FFF2-40B4-BE49-F238E27FC236}">
              <a16:creationId xmlns:a16="http://schemas.microsoft.com/office/drawing/2014/main" id="{28691D88-6434-47E2-90B0-34EAF2E38061}"/>
            </a:ext>
          </a:extLst>
        </xdr:cNvPr>
        <xdr:cNvSpPr/>
      </xdr:nvSpPr>
      <xdr:spPr>
        <a:xfrm>
          <a:off x="10622133" y="15167160"/>
          <a:ext cx="1622051" cy="26894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VERTIMIENTO</a:t>
          </a:r>
        </a:p>
      </xdr:txBody>
    </xdr:sp>
    <xdr:clientData/>
  </xdr:twoCellAnchor>
  <xdr:twoCellAnchor>
    <xdr:from>
      <xdr:col>1</xdr:col>
      <xdr:colOff>7545558</xdr:colOff>
      <xdr:row>16</xdr:row>
      <xdr:rowOff>717177</xdr:rowOff>
    </xdr:from>
    <xdr:to>
      <xdr:col>2</xdr:col>
      <xdr:colOff>642734</xdr:colOff>
      <xdr:row>16</xdr:row>
      <xdr:rowOff>986119</xdr:rowOff>
    </xdr:to>
    <xdr:sp macro="" textlink="">
      <xdr:nvSpPr>
        <xdr:cNvPr id="53" name="Rectángulo 52">
          <a:extLst>
            <a:ext uri="{FF2B5EF4-FFF2-40B4-BE49-F238E27FC236}">
              <a16:creationId xmlns:a16="http://schemas.microsoft.com/office/drawing/2014/main" id="{A1D4FCE1-686E-4AC8-856B-7152E8527EBD}"/>
            </a:ext>
          </a:extLst>
        </xdr:cNvPr>
        <xdr:cNvSpPr/>
      </xdr:nvSpPr>
      <xdr:spPr>
        <a:xfrm>
          <a:off x="10622133" y="14528427"/>
          <a:ext cx="1622051" cy="26894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REUTILIZACIÓN</a:t>
          </a:r>
        </a:p>
      </xdr:txBody>
    </xdr:sp>
    <xdr:clientData/>
  </xdr:twoCellAnchor>
  <xdr:twoCellAnchor>
    <xdr:from>
      <xdr:col>1</xdr:col>
      <xdr:colOff>7556765</xdr:colOff>
      <xdr:row>16</xdr:row>
      <xdr:rowOff>1961029</xdr:rowOff>
    </xdr:from>
    <xdr:to>
      <xdr:col>2</xdr:col>
      <xdr:colOff>653941</xdr:colOff>
      <xdr:row>16</xdr:row>
      <xdr:rowOff>2218766</xdr:rowOff>
    </xdr:to>
    <xdr:sp macro="" textlink="">
      <xdr:nvSpPr>
        <xdr:cNvPr id="54" name="Rectángulo 53">
          <a:extLst>
            <a:ext uri="{FF2B5EF4-FFF2-40B4-BE49-F238E27FC236}">
              <a16:creationId xmlns:a16="http://schemas.microsoft.com/office/drawing/2014/main" id="{224E3B4B-8460-4BB5-A604-89EBDF171FE4}"/>
            </a:ext>
          </a:extLst>
        </xdr:cNvPr>
        <xdr:cNvSpPr/>
      </xdr:nvSpPr>
      <xdr:spPr>
        <a:xfrm>
          <a:off x="10633340" y="15772279"/>
          <a:ext cx="1622051" cy="25773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DEPURACION</a:t>
          </a:r>
        </a:p>
      </xdr:txBody>
    </xdr:sp>
    <xdr:clientData/>
  </xdr:twoCellAnchor>
  <xdr:twoCellAnchor>
    <xdr:from>
      <xdr:col>1</xdr:col>
      <xdr:colOff>872457</xdr:colOff>
      <xdr:row>16</xdr:row>
      <xdr:rowOff>560582</xdr:rowOff>
    </xdr:from>
    <xdr:to>
      <xdr:col>1</xdr:col>
      <xdr:colOff>872457</xdr:colOff>
      <xdr:row>16</xdr:row>
      <xdr:rowOff>750795</xdr:rowOff>
    </xdr:to>
    <xdr:cxnSp macro="">
      <xdr:nvCxnSpPr>
        <xdr:cNvPr id="55" name="Conector recto de flecha 54">
          <a:extLst>
            <a:ext uri="{FF2B5EF4-FFF2-40B4-BE49-F238E27FC236}">
              <a16:creationId xmlns:a16="http://schemas.microsoft.com/office/drawing/2014/main" id="{67A7375F-884C-4027-B767-09325978E9FE}"/>
            </a:ext>
          </a:extLst>
        </xdr:cNvPr>
        <xdr:cNvCxnSpPr>
          <a:stCxn id="46" idx="2"/>
          <a:endCxn id="47" idx="0"/>
        </xdr:cNvCxnSpPr>
      </xdr:nvCxnSpPr>
      <xdr:spPr>
        <a:xfrm>
          <a:off x="3949032" y="14371832"/>
          <a:ext cx="0" cy="19021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1684883</xdr:colOff>
      <xdr:row>16</xdr:row>
      <xdr:rowOff>879663</xdr:rowOff>
    </xdr:from>
    <xdr:to>
      <xdr:col>1</xdr:col>
      <xdr:colOff>2133118</xdr:colOff>
      <xdr:row>16</xdr:row>
      <xdr:rowOff>885266</xdr:rowOff>
    </xdr:to>
    <xdr:cxnSp macro="">
      <xdr:nvCxnSpPr>
        <xdr:cNvPr id="56" name="Conector recto de flecha 55">
          <a:extLst>
            <a:ext uri="{FF2B5EF4-FFF2-40B4-BE49-F238E27FC236}">
              <a16:creationId xmlns:a16="http://schemas.microsoft.com/office/drawing/2014/main" id="{FF0253D7-4039-4571-8313-7A332232E900}"/>
            </a:ext>
          </a:extLst>
        </xdr:cNvPr>
        <xdr:cNvCxnSpPr>
          <a:stCxn id="47" idx="3"/>
          <a:endCxn id="49" idx="1"/>
        </xdr:cNvCxnSpPr>
      </xdr:nvCxnSpPr>
      <xdr:spPr>
        <a:xfrm>
          <a:off x="4761458" y="14690913"/>
          <a:ext cx="448235" cy="560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2934338</xdr:colOff>
      <xdr:row>16</xdr:row>
      <xdr:rowOff>1030943</xdr:rowOff>
    </xdr:from>
    <xdr:to>
      <xdr:col>1</xdr:col>
      <xdr:colOff>2945544</xdr:colOff>
      <xdr:row>16</xdr:row>
      <xdr:rowOff>1378324</xdr:rowOff>
    </xdr:to>
    <xdr:cxnSp macro="">
      <xdr:nvCxnSpPr>
        <xdr:cNvPr id="57" name="Conector recto de flecha 56">
          <a:extLst>
            <a:ext uri="{FF2B5EF4-FFF2-40B4-BE49-F238E27FC236}">
              <a16:creationId xmlns:a16="http://schemas.microsoft.com/office/drawing/2014/main" id="{516F1577-C3E3-440F-A7C9-5C2AAA457EEF}"/>
            </a:ext>
          </a:extLst>
        </xdr:cNvPr>
        <xdr:cNvCxnSpPr>
          <a:stCxn id="49" idx="2"/>
          <a:endCxn id="48" idx="0"/>
        </xdr:cNvCxnSpPr>
      </xdr:nvCxnSpPr>
      <xdr:spPr>
        <a:xfrm flipH="1">
          <a:off x="6010913" y="14842193"/>
          <a:ext cx="11206" cy="34738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3746764</xdr:colOff>
      <xdr:row>16</xdr:row>
      <xdr:rowOff>1501589</xdr:rowOff>
    </xdr:from>
    <xdr:to>
      <xdr:col>1</xdr:col>
      <xdr:colOff>3982088</xdr:colOff>
      <xdr:row>16</xdr:row>
      <xdr:rowOff>1507192</xdr:rowOff>
    </xdr:to>
    <xdr:cxnSp macro="">
      <xdr:nvCxnSpPr>
        <xdr:cNvPr id="58" name="Conector recto de flecha 57">
          <a:extLst>
            <a:ext uri="{FF2B5EF4-FFF2-40B4-BE49-F238E27FC236}">
              <a16:creationId xmlns:a16="http://schemas.microsoft.com/office/drawing/2014/main" id="{FC1B561D-7153-4583-A63A-5F4134F99F14}"/>
            </a:ext>
          </a:extLst>
        </xdr:cNvPr>
        <xdr:cNvCxnSpPr>
          <a:stCxn id="48" idx="3"/>
          <a:endCxn id="51" idx="1"/>
        </xdr:cNvCxnSpPr>
      </xdr:nvCxnSpPr>
      <xdr:spPr>
        <a:xfrm>
          <a:off x="6823339" y="15312839"/>
          <a:ext cx="235324" cy="560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5606940</xdr:colOff>
      <xdr:row>16</xdr:row>
      <xdr:rowOff>1495986</xdr:rowOff>
    </xdr:from>
    <xdr:to>
      <xdr:col>1</xdr:col>
      <xdr:colOff>5864676</xdr:colOff>
      <xdr:row>16</xdr:row>
      <xdr:rowOff>1507192</xdr:rowOff>
    </xdr:to>
    <xdr:cxnSp macro="">
      <xdr:nvCxnSpPr>
        <xdr:cNvPr id="59" name="Conector recto de flecha 58">
          <a:extLst>
            <a:ext uri="{FF2B5EF4-FFF2-40B4-BE49-F238E27FC236}">
              <a16:creationId xmlns:a16="http://schemas.microsoft.com/office/drawing/2014/main" id="{E639349C-B97C-4A58-AA5C-C0910BC4C6C6}"/>
            </a:ext>
          </a:extLst>
        </xdr:cNvPr>
        <xdr:cNvCxnSpPr>
          <a:stCxn id="51" idx="3"/>
          <a:endCxn id="50" idx="1"/>
        </xdr:cNvCxnSpPr>
      </xdr:nvCxnSpPr>
      <xdr:spPr>
        <a:xfrm flipV="1">
          <a:off x="8683515" y="15307236"/>
          <a:ext cx="257736" cy="1120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6925235</xdr:colOff>
      <xdr:row>16</xdr:row>
      <xdr:rowOff>1490382</xdr:rowOff>
    </xdr:from>
    <xdr:to>
      <xdr:col>1</xdr:col>
      <xdr:colOff>7545558</xdr:colOff>
      <xdr:row>16</xdr:row>
      <xdr:rowOff>1495986</xdr:rowOff>
    </xdr:to>
    <xdr:cxnSp macro="">
      <xdr:nvCxnSpPr>
        <xdr:cNvPr id="60" name="Conector recto de flecha 59">
          <a:extLst>
            <a:ext uri="{FF2B5EF4-FFF2-40B4-BE49-F238E27FC236}">
              <a16:creationId xmlns:a16="http://schemas.microsoft.com/office/drawing/2014/main" id="{F06FBA12-DEF8-4518-8EC1-76BDABC13266}"/>
            </a:ext>
          </a:extLst>
        </xdr:cNvPr>
        <xdr:cNvCxnSpPr>
          <a:stCxn id="50" idx="3"/>
          <a:endCxn id="52" idx="1"/>
        </xdr:cNvCxnSpPr>
      </xdr:nvCxnSpPr>
      <xdr:spPr>
        <a:xfrm flipV="1">
          <a:off x="10001810" y="15301632"/>
          <a:ext cx="620323" cy="560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8357984</xdr:colOff>
      <xdr:row>16</xdr:row>
      <xdr:rowOff>986119</xdr:rowOff>
    </xdr:from>
    <xdr:to>
      <xdr:col>1</xdr:col>
      <xdr:colOff>8357984</xdr:colOff>
      <xdr:row>16</xdr:row>
      <xdr:rowOff>1355910</xdr:rowOff>
    </xdr:to>
    <xdr:cxnSp macro="">
      <xdr:nvCxnSpPr>
        <xdr:cNvPr id="61" name="Conector recto de flecha 60">
          <a:extLst>
            <a:ext uri="{FF2B5EF4-FFF2-40B4-BE49-F238E27FC236}">
              <a16:creationId xmlns:a16="http://schemas.microsoft.com/office/drawing/2014/main" id="{6E7EA8CE-8EF7-46D1-B0CB-2A27523D9F22}"/>
            </a:ext>
          </a:extLst>
        </xdr:cNvPr>
        <xdr:cNvCxnSpPr>
          <a:stCxn id="52" idx="0"/>
          <a:endCxn id="53" idx="2"/>
        </xdr:cNvCxnSpPr>
      </xdr:nvCxnSpPr>
      <xdr:spPr>
        <a:xfrm flipV="1">
          <a:off x="11434559" y="14797369"/>
          <a:ext cx="0" cy="36979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8357984</xdr:colOff>
      <xdr:row>16</xdr:row>
      <xdr:rowOff>1624853</xdr:rowOff>
    </xdr:from>
    <xdr:to>
      <xdr:col>1</xdr:col>
      <xdr:colOff>8369191</xdr:colOff>
      <xdr:row>16</xdr:row>
      <xdr:rowOff>1961029</xdr:rowOff>
    </xdr:to>
    <xdr:cxnSp macro="">
      <xdr:nvCxnSpPr>
        <xdr:cNvPr id="62" name="Conector recto de flecha 61">
          <a:extLst>
            <a:ext uri="{FF2B5EF4-FFF2-40B4-BE49-F238E27FC236}">
              <a16:creationId xmlns:a16="http://schemas.microsoft.com/office/drawing/2014/main" id="{C4D122D3-B68C-47F2-9BED-A5CAC4443F0A}"/>
            </a:ext>
          </a:extLst>
        </xdr:cNvPr>
        <xdr:cNvCxnSpPr>
          <a:stCxn id="52" idx="2"/>
          <a:endCxn id="54" idx="0"/>
        </xdr:cNvCxnSpPr>
      </xdr:nvCxnSpPr>
      <xdr:spPr>
        <a:xfrm>
          <a:off x="11434559" y="15436103"/>
          <a:ext cx="11207" cy="33617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872457</xdr:colOff>
      <xdr:row>16</xdr:row>
      <xdr:rowOff>1008530</xdr:rowOff>
    </xdr:from>
    <xdr:to>
      <xdr:col>1</xdr:col>
      <xdr:colOff>7556765</xdr:colOff>
      <xdr:row>16</xdr:row>
      <xdr:rowOff>2089898</xdr:rowOff>
    </xdr:to>
    <xdr:cxnSp macro="">
      <xdr:nvCxnSpPr>
        <xdr:cNvPr id="63" name="Conector: angular 62">
          <a:extLst>
            <a:ext uri="{FF2B5EF4-FFF2-40B4-BE49-F238E27FC236}">
              <a16:creationId xmlns:a16="http://schemas.microsoft.com/office/drawing/2014/main" id="{4159DC88-753B-452D-BB5A-56733A46C850}"/>
            </a:ext>
          </a:extLst>
        </xdr:cNvPr>
        <xdr:cNvCxnSpPr>
          <a:stCxn id="54" idx="1"/>
          <a:endCxn id="47" idx="2"/>
        </xdr:cNvCxnSpPr>
      </xdr:nvCxnSpPr>
      <xdr:spPr>
        <a:xfrm rot="10800000">
          <a:off x="3949032" y="14819780"/>
          <a:ext cx="6684308" cy="1081368"/>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6394956</xdr:colOff>
      <xdr:row>16</xdr:row>
      <xdr:rowOff>851647</xdr:rowOff>
    </xdr:from>
    <xdr:to>
      <xdr:col>1</xdr:col>
      <xdr:colOff>7545558</xdr:colOff>
      <xdr:row>16</xdr:row>
      <xdr:rowOff>1378322</xdr:rowOff>
    </xdr:to>
    <xdr:cxnSp macro="">
      <xdr:nvCxnSpPr>
        <xdr:cNvPr id="64" name="Conector: angular 63">
          <a:extLst>
            <a:ext uri="{FF2B5EF4-FFF2-40B4-BE49-F238E27FC236}">
              <a16:creationId xmlns:a16="http://schemas.microsoft.com/office/drawing/2014/main" id="{77A64161-6FC9-42C4-921A-C3312E46F46B}"/>
            </a:ext>
          </a:extLst>
        </xdr:cNvPr>
        <xdr:cNvCxnSpPr>
          <a:stCxn id="53" idx="1"/>
          <a:endCxn id="50" idx="0"/>
        </xdr:cNvCxnSpPr>
      </xdr:nvCxnSpPr>
      <xdr:spPr>
        <a:xfrm rot="10800000" flipV="1">
          <a:off x="9471531" y="14662897"/>
          <a:ext cx="1150602" cy="526675"/>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4011823</xdr:colOff>
      <xdr:row>16</xdr:row>
      <xdr:rowOff>2130769</xdr:rowOff>
    </xdr:from>
    <xdr:ext cx="650819" cy="264560"/>
    <xdr:sp macro="" textlink="">
      <xdr:nvSpPr>
        <xdr:cNvPr id="65" name="CuadroTexto 64">
          <a:extLst>
            <a:ext uri="{FF2B5EF4-FFF2-40B4-BE49-F238E27FC236}">
              <a16:creationId xmlns:a16="http://schemas.microsoft.com/office/drawing/2014/main" id="{ACB6B4FC-4A2E-486C-9E06-E46DC0A14659}"/>
            </a:ext>
          </a:extLst>
        </xdr:cNvPr>
        <xdr:cNvSpPr txBox="1"/>
      </xdr:nvSpPr>
      <xdr:spPr>
        <a:xfrm>
          <a:off x="7088398" y="15942019"/>
          <a:ext cx="65081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Retorno</a:t>
          </a:r>
        </a:p>
      </xdr:txBody>
    </xdr:sp>
    <xdr:clientData/>
  </xdr:oneCellAnchor>
  <xdr:twoCellAnchor>
    <xdr:from>
      <xdr:col>1</xdr:col>
      <xdr:colOff>6389753</xdr:colOff>
      <xdr:row>16</xdr:row>
      <xdr:rowOff>1613649</xdr:rowOff>
    </xdr:from>
    <xdr:to>
      <xdr:col>1</xdr:col>
      <xdr:colOff>6394956</xdr:colOff>
      <xdr:row>16</xdr:row>
      <xdr:rowOff>2213161</xdr:rowOff>
    </xdr:to>
    <xdr:cxnSp macro="">
      <xdr:nvCxnSpPr>
        <xdr:cNvPr id="66" name="Conector recto 65">
          <a:extLst>
            <a:ext uri="{FF2B5EF4-FFF2-40B4-BE49-F238E27FC236}">
              <a16:creationId xmlns:a16="http://schemas.microsoft.com/office/drawing/2014/main" id="{80940605-FB0E-4746-9624-C7AB3B73D4E0}"/>
            </a:ext>
          </a:extLst>
        </xdr:cNvPr>
        <xdr:cNvCxnSpPr>
          <a:stCxn id="50" idx="2"/>
          <a:endCxn id="69" idx="0"/>
        </xdr:cNvCxnSpPr>
      </xdr:nvCxnSpPr>
      <xdr:spPr>
        <a:xfrm flipH="1">
          <a:off x="9466328" y="15424899"/>
          <a:ext cx="5203" cy="59951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xdr:col>
      <xdr:colOff>89647</xdr:colOff>
      <xdr:row>16</xdr:row>
      <xdr:rowOff>1086971</xdr:rowOff>
    </xdr:from>
    <xdr:to>
      <xdr:col>4</xdr:col>
      <xdr:colOff>484909</xdr:colOff>
      <xdr:row>16</xdr:row>
      <xdr:rowOff>1954947</xdr:rowOff>
    </xdr:to>
    <xdr:sp macro="" textlink="">
      <xdr:nvSpPr>
        <xdr:cNvPr id="67" name="Rectángulo 66">
          <a:extLst>
            <a:ext uri="{FF2B5EF4-FFF2-40B4-BE49-F238E27FC236}">
              <a16:creationId xmlns:a16="http://schemas.microsoft.com/office/drawing/2014/main" id="{5FC8A0EE-9DD9-49DF-AE5E-925BA58ED256}"/>
            </a:ext>
          </a:extLst>
        </xdr:cNvPr>
        <xdr:cNvSpPr/>
      </xdr:nvSpPr>
      <xdr:spPr>
        <a:xfrm>
          <a:off x="12887783" y="14993471"/>
          <a:ext cx="4482353" cy="86797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 Programa para el uso Eficiente y Racional para la Agua SC3-F15</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a:solidFill>
                <a:schemeClr val="lt1"/>
              </a:solidFill>
              <a:effectLst/>
              <a:latin typeface="+mn-lt"/>
              <a:ea typeface="+mn-ea"/>
              <a:cs typeface="+mn-cs"/>
            </a:rPr>
            <a:t>Verificación de la ficha técnica de criterios ambientales y/o sostenibilidad</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Informes de gestión ambiental.</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Inspecciones ambientales. </a:t>
          </a:r>
        </a:p>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a:solidFill>
                <a:schemeClr val="lt1"/>
              </a:solidFill>
              <a:effectLst/>
              <a:latin typeface="+mn-lt"/>
              <a:ea typeface="+mn-ea"/>
              <a:cs typeface="+mn-cs"/>
            </a:rPr>
            <a:t>- Indicadores.</a:t>
          </a:r>
          <a:endParaRPr lang="es-CO">
            <a:effectLst/>
          </a:endParaRPr>
        </a:p>
      </xdr:txBody>
    </xdr:sp>
    <xdr:clientData/>
  </xdr:twoCellAnchor>
  <xdr:twoCellAnchor>
    <xdr:from>
      <xdr:col>1</xdr:col>
      <xdr:colOff>6394956</xdr:colOff>
      <xdr:row>16</xdr:row>
      <xdr:rowOff>1613649</xdr:rowOff>
    </xdr:from>
    <xdr:to>
      <xdr:col>3</xdr:col>
      <xdr:colOff>2330824</xdr:colOff>
      <xdr:row>16</xdr:row>
      <xdr:rowOff>1954947</xdr:rowOff>
    </xdr:to>
    <xdr:cxnSp macro="">
      <xdr:nvCxnSpPr>
        <xdr:cNvPr id="68" name="Conector: angular 67">
          <a:extLst>
            <a:ext uri="{FF2B5EF4-FFF2-40B4-BE49-F238E27FC236}">
              <a16:creationId xmlns:a16="http://schemas.microsoft.com/office/drawing/2014/main" id="{9986EDF1-F205-4575-8652-F13BBDC081D4}"/>
            </a:ext>
          </a:extLst>
        </xdr:cNvPr>
        <xdr:cNvCxnSpPr>
          <a:stCxn id="50" idx="2"/>
          <a:endCxn id="67" idx="2"/>
        </xdr:cNvCxnSpPr>
      </xdr:nvCxnSpPr>
      <xdr:spPr>
        <a:xfrm rot="16200000" flipH="1">
          <a:off x="12132627" y="12865114"/>
          <a:ext cx="341298" cy="5651368"/>
        </a:xfrm>
        <a:prstGeom prst="bentConnector3">
          <a:avLst>
            <a:gd name="adj1" fmla="val 166980"/>
          </a:avLst>
        </a:prstGeom>
      </xdr:spPr>
      <xdr:style>
        <a:lnRef idx="1">
          <a:schemeClr val="accent6"/>
        </a:lnRef>
        <a:fillRef idx="0">
          <a:schemeClr val="accent6"/>
        </a:fillRef>
        <a:effectRef idx="0">
          <a:schemeClr val="accent6"/>
        </a:effectRef>
        <a:fontRef idx="minor">
          <a:schemeClr val="tx1"/>
        </a:fontRef>
      </xdr:style>
    </xdr:cxnSp>
    <xdr:clientData/>
  </xdr:twoCellAnchor>
  <xdr:twoCellAnchor>
    <xdr:from>
      <xdr:col>1</xdr:col>
      <xdr:colOff>5602138</xdr:colOff>
      <xdr:row>16</xdr:row>
      <xdr:rowOff>2213161</xdr:rowOff>
    </xdr:from>
    <xdr:to>
      <xdr:col>1</xdr:col>
      <xdr:colOff>7177367</xdr:colOff>
      <xdr:row>16</xdr:row>
      <xdr:rowOff>2716624</xdr:rowOff>
    </xdr:to>
    <xdr:sp macro="" textlink="">
      <xdr:nvSpPr>
        <xdr:cNvPr id="69" name="Rectángulo 68">
          <a:extLst>
            <a:ext uri="{FF2B5EF4-FFF2-40B4-BE49-F238E27FC236}">
              <a16:creationId xmlns:a16="http://schemas.microsoft.com/office/drawing/2014/main" id="{46581FD9-BB4F-46AE-B6B6-3A1BC9C5DAD5}"/>
            </a:ext>
          </a:extLst>
        </xdr:cNvPr>
        <xdr:cNvSpPr/>
      </xdr:nvSpPr>
      <xdr:spPr>
        <a:xfrm>
          <a:off x="8678713" y="16024411"/>
          <a:ext cx="1575229" cy="503463"/>
        </a:xfrm>
        <a:prstGeom prst="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es-CO" sz="1100"/>
            <a:t>Agotamiento de los recursos naturales</a:t>
          </a:r>
        </a:p>
      </xdr:txBody>
    </xdr:sp>
    <xdr:clientData/>
  </xdr:twoCellAnchor>
  <xdr:oneCellAnchor>
    <xdr:from>
      <xdr:col>2</xdr:col>
      <xdr:colOff>294473</xdr:colOff>
      <xdr:row>16</xdr:row>
      <xdr:rowOff>2853306</xdr:rowOff>
    </xdr:from>
    <xdr:ext cx="611578" cy="302559"/>
    <xdr:sp macro="" textlink="">
      <xdr:nvSpPr>
        <xdr:cNvPr id="70" name="CuadroTexto 69">
          <a:extLst>
            <a:ext uri="{FF2B5EF4-FFF2-40B4-BE49-F238E27FC236}">
              <a16:creationId xmlns:a16="http://schemas.microsoft.com/office/drawing/2014/main" id="{5DDB427D-2A01-4302-B016-E66805208E87}"/>
            </a:ext>
          </a:extLst>
        </xdr:cNvPr>
        <xdr:cNvSpPr txBox="1"/>
      </xdr:nvSpPr>
      <xdr:spPr>
        <a:xfrm>
          <a:off x="11895923" y="16664556"/>
          <a:ext cx="611578" cy="3025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100"/>
            <a:t>Control</a:t>
          </a:r>
        </a:p>
      </xdr:txBody>
    </xdr:sp>
    <xdr:clientData/>
  </xdr:oneCellAnchor>
  <xdr:oneCellAnchor>
    <xdr:from>
      <xdr:col>2</xdr:col>
      <xdr:colOff>51953</xdr:colOff>
      <xdr:row>14</xdr:row>
      <xdr:rowOff>2801469</xdr:rowOff>
    </xdr:from>
    <xdr:ext cx="606137" cy="294409"/>
    <xdr:sp macro="" textlink="">
      <xdr:nvSpPr>
        <xdr:cNvPr id="71" name="CuadroTexto 70">
          <a:extLst>
            <a:ext uri="{FF2B5EF4-FFF2-40B4-BE49-F238E27FC236}">
              <a16:creationId xmlns:a16="http://schemas.microsoft.com/office/drawing/2014/main" id="{2DDE3ED3-FBC5-421E-9F51-AB2E1B3A8A04}"/>
            </a:ext>
          </a:extLst>
        </xdr:cNvPr>
        <xdr:cNvSpPr txBox="1"/>
      </xdr:nvSpPr>
      <xdr:spPr>
        <a:xfrm>
          <a:off x="11661247" y="9995645"/>
          <a:ext cx="606137" cy="2944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100"/>
            <a:t>Control</a:t>
          </a:r>
        </a:p>
      </xdr:txBody>
    </xdr:sp>
    <xdr:clientData/>
  </xdr:oneCellAnchor>
  <xdr:twoCellAnchor>
    <xdr:from>
      <xdr:col>1</xdr:col>
      <xdr:colOff>336178</xdr:colOff>
      <xdr:row>17</xdr:row>
      <xdr:rowOff>1479176</xdr:rowOff>
    </xdr:from>
    <xdr:to>
      <xdr:col>1</xdr:col>
      <xdr:colOff>1565113</xdr:colOff>
      <xdr:row>17</xdr:row>
      <xdr:rowOff>1703294</xdr:rowOff>
    </xdr:to>
    <xdr:sp macro="" textlink="">
      <xdr:nvSpPr>
        <xdr:cNvPr id="72" name="Rectángulo 71">
          <a:extLst>
            <a:ext uri="{FF2B5EF4-FFF2-40B4-BE49-F238E27FC236}">
              <a16:creationId xmlns:a16="http://schemas.microsoft.com/office/drawing/2014/main" id="{96A838C2-92F0-4F73-8DFD-A769456F806D}"/>
            </a:ext>
          </a:extLst>
        </xdr:cNvPr>
        <xdr:cNvSpPr/>
      </xdr:nvSpPr>
      <xdr:spPr>
        <a:xfrm>
          <a:off x="3412753" y="18452726"/>
          <a:ext cx="1228935" cy="22411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ELABORACIÓN </a:t>
          </a:r>
        </a:p>
      </xdr:txBody>
    </xdr:sp>
    <xdr:clientData/>
  </xdr:twoCellAnchor>
  <xdr:twoCellAnchor>
    <xdr:from>
      <xdr:col>1</xdr:col>
      <xdr:colOff>1893794</xdr:colOff>
      <xdr:row>17</xdr:row>
      <xdr:rowOff>1322293</xdr:rowOff>
    </xdr:from>
    <xdr:to>
      <xdr:col>1</xdr:col>
      <xdr:colOff>3122729</xdr:colOff>
      <xdr:row>17</xdr:row>
      <xdr:rowOff>1826558</xdr:rowOff>
    </xdr:to>
    <xdr:sp macro="" textlink="">
      <xdr:nvSpPr>
        <xdr:cNvPr id="73" name="Rectángulo 72">
          <a:extLst>
            <a:ext uri="{FF2B5EF4-FFF2-40B4-BE49-F238E27FC236}">
              <a16:creationId xmlns:a16="http://schemas.microsoft.com/office/drawing/2014/main" id="{E5F65285-CCF2-40A6-BA4C-08A90A5B3B95}"/>
            </a:ext>
          </a:extLst>
        </xdr:cNvPr>
        <xdr:cNvSpPr/>
      </xdr:nvSpPr>
      <xdr:spPr>
        <a:xfrm>
          <a:off x="4970369" y="18295843"/>
          <a:ext cx="1228935" cy="50426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DISTRIBUCIÓN Y VENTA  </a:t>
          </a:r>
        </a:p>
      </xdr:txBody>
    </xdr:sp>
    <xdr:clientData/>
  </xdr:twoCellAnchor>
  <xdr:twoCellAnchor>
    <xdr:from>
      <xdr:col>1</xdr:col>
      <xdr:colOff>3473822</xdr:colOff>
      <xdr:row>17</xdr:row>
      <xdr:rowOff>1467970</xdr:rowOff>
    </xdr:from>
    <xdr:to>
      <xdr:col>1</xdr:col>
      <xdr:colOff>4534381</xdr:colOff>
      <xdr:row>17</xdr:row>
      <xdr:rowOff>1703296</xdr:rowOff>
    </xdr:to>
    <xdr:sp macro="" textlink="">
      <xdr:nvSpPr>
        <xdr:cNvPr id="74" name="Rectángulo 73">
          <a:extLst>
            <a:ext uri="{FF2B5EF4-FFF2-40B4-BE49-F238E27FC236}">
              <a16:creationId xmlns:a16="http://schemas.microsoft.com/office/drawing/2014/main" id="{E1E166FD-055E-4A91-93AF-48A3A3DB340C}"/>
            </a:ext>
          </a:extLst>
        </xdr:cNvPr>
        <xdr:cNvSpPr/>
      </xdr:nvSpPr>
      <xdr:spPr>
        <a:xfrm>
          <a:off x="6550397" y="18441520"/>
          <a:ext cx="1060559" cy="23532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CONSUMO</a:t>
          </a:r>
        </a:p>
      </xdr:txBody>
    </xdr:sp>
    <xdr:clientData/>
  </xdr:twoCellAnchor>
  <xdr:twoCellAnchor>
    <xdr:from>
      <xdr:col>1</xdr:col>
      <xdr:colOff>4997821</xdr:colOff>
      <xdr:row>17</xdr:row>
      <xdr:rowOff>1467969</xdr:rowOff>
    </xdr:from>
    <xdr:to>
      <xdr:col>1</xdr:col>
      <xdr:colOff>6058380</xdr:colOff>
      <xdr:row>17</xdr:row>
      <xdr:rowOff>1703295</xdr:rowOff>
    </xdr:to>
    <xdr:sp macro="" textlink="">
      <xdr:nvSpPr>
        <xdr:cNvPr id="75" name="Rectángulo 74">
          <a:extLst>
            <a:ext uri="{FF2B5EF4-FFF2-40B4-BE49-F238E27FC236}">
              <a16:creationId xmlns:a16="http://schemas.microsoft.com/office/drawing/2014/main" id="{8A3100FC-9DA7-400B-9AE1-69AE9272FE71}"/>
            </a:ext>
          </a:extLst>
        </xdr:cNvPr>
        <xdr:cNvSpPr/>
      </xdr:nvSpPr>
      <xdr:spPr>
        <a:xfrm>
          <a:off x="8074396" y="18441519"/>
          <a:ext cx="1060559" cy="23532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RECOLECCIÓN</a:t>
          </a:r>
        </a:p>
      </xdr:txBody>
    </xdr:sp>
    <xdr:clientData/>
  </xdr:twoCellAnchor>
  <xdr:twoCellAnchor>
    <xdr:from>
      <xdr:col>1</xdr:col>
      <xdr:colOff>4717676</xdr:colOff>
      <xdr:row>17</xdr:row>
      <xdr:rowOff>705970</xdr:rowOff>
    </xdr:from>
    <xdr:to>
      <xdr:col>1</xdr:col>
      <xdr:colOff>6342528</xdr:colOff>
      <xdr:row>17</xdr:row>
      <xdr:rowOff>974912</xdr:rowOff>
    </xdr:to>
    <xdr:sp macro="" textlink="">
      <xdr:nvSpPr>
        <xdr:cNvPr id="76" name="Rectángulo 75">
          <a:extLst>
            <a:ext uri="{FF2B5EF4-FFF2-40B4-BE49-F238E27FC236}">
              <a16:creationId xmlns:a16="http://schemas.microsoft.com/office/drawing/2014/main" id="{EB083A08-36E6-468A-86B8-5798B72B974A}"/>
            </a:ext>
          </a:extLst>
        </xdr:cNvPr>
        <xdr:cNvSpPr/>
      </xdr:nvSpPr>
      <xdr:spPr>
        <a:xfrm>
          <a:off x="7794251" y="17679520"/>
          <a:ext cx="1624852" cy="26894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REUTILIZACIÓN</a:t>
          </a:r>
        </a:p>
      </xdr:txBody>
    </xdr:sp>
    <xdr:clientData/>
  </xdr:twoCellAnchor>
  <xdr:twoCellAnchor>
    <xdr:from>
      <xdr:col>1</xdr:col>
      <xdr:colOff>4717677</xdr:colOff>
      <xdr:row>17</xdr:row>
      <xdr:rowOff>2117911</xdr:rowOff>
    </xdr:from>
    <xdr:to>
      <xdr:col>1</xdr:col>
      <xdr:colOff>6342529</xdr:colOff>
      <xdr:row>17</xdr:row>
      <xdr:rowOff>2375648</xdr:rowOff>
    </xdr:to>
    <xdr:sp macro="" textlink="">
      <xdr:nvSpPr>
        <xdr:cNvPr id="77" name="Rectángulo 76">
          <a:extLst>
            <a:ext uri="{FF2B5EF4-FFF2-40B4-BE49-F238E27FC236}">
              <a16:creationId xmlns:a16="http://schemas.microsoft.com/office/drawing/2014/main" id="{133B62E9-8763-411D-B773-62F320693450}"/>
            </a:ext>
          </a:extLst>
        </xdr:cNvPr>
        <xdr:cNvSpPr/>
      </xdr:nvSpPr>
      <xdr:spPr>
        <a:xfrm>
          <a:off x="7794252" y="19091461"/>
          <a:ext cx="1624852" cy="25773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a:t>DEPURACIÓN</a:t>
          </a:r>
        </a:p>
      </xdr:txBody>
    </xdr:sp>
    <xdr:clientData/>
  </xdr:twoCellAnchor>
  <xdr:twoCellAnchor>
    <xdr:from>
      <xdr:col>1</xdr:col>
      <xdr:colOff>939438</xdr:colOff>
      <xdr:row>17</xdr:row>
      <xdr:rowOff>840440</xdr:rowOff>
    </xdr:from>
    <xdr:to>
      <xdr:col>1</xdr:col>
      <xdr:colOff>950646</xdr:colOff>
      <xdr:row>17</xdr:row>
      <xdr:rowOff>1479176</xdr:rowOff>
    </xdr:to>
    <xdr:cxnSp macro="">
      <xdr:nvCxnSpPr>
        <xdr:cNvPr id="78" name="Conector recto de flecha 77">
          <a:extLst>
            <a:ext uri="{FF2B5EF4-FFF2-40B4-BE49-F238E27FC236}">
              <a16:creationId xmlns:a16="http://schemas.microsoft.com/office/drawing/2014/main" id="{986375A8-0236-4B8F-9F18-56B67370B7AA}"/>
            </a:ext>
          </a:extLst>
        </xdr:cNvPr>
        <xdr:cNvCxnSpPr>
          <a:stCxn id="91" idx="2"/>
          <a:endCxn id="72" idx="0"/>
        </xdr:cNvCxnSpPr>
      </xdr:nvCxnSpPr>
      <xdr:spPr>
        <a:xfrm>
          <a:off x="4016013" y="17813990"/>
          <a:ext cx="11208" cy="63873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1565113</xdr:colOff>
      <xdr:row>17</xdr:row>
      <xdr:rowOff>1574426</xdr:rowOff>
    </xdr:from>
    <xdr:to>
      <xdr:col>1</xdr:col>
      <xdr:colOff>1893794</xdr:colOff>
      <xdr:row>17</xdr:row>
      <xdr:rowOff>1591235</xdr:rowOff>
    </xdr:to>
    <xdr:cxnSp macro="">
      <xdr:nvCxnSpPr>
        <xdr:cNvPr id="79" name="Conector recto de flecha 78">
          <a:extLst>
            <a:ext uri="{FF2B5EF4-FFF2-40B4-BE49-F238E27FC236}">
              <a16:creationId xmlns:a16="http://schemas.microsoft.com/office/drawing/2014/main" id="{29153765-F619-4DA7-96DD-DA46436E9A84}"/>
            </a:ext>
          </a:extLst>
        </xdr:cNvPr>
        <xdr:cNvCxnSpPr>
          <a:stCxn id="72" idx="3"/>
          <a:endCxn id="73" idx="1"/>
        </xdr:cNvCxnSpPr>
      </xdr:nvCxnSpPr>
      <xdr:spPr>
        <a:xfrm flipV="1">
          <a:off x="4641688" y="18547976"/>
          <a:ext cx="328681" cy="1680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3122729</xdr:colOff>
      <xdr:row>17</xdr:row>
      <xdr:rowOff>1574426</xdr:rowOff>
    </xdr:from>
    <xdr:to>
      <xdr:col>1</xdr:col>
      <xdr:colOff>3473822</xdr:colOff>
      <xdr:row>17</xdr:row>
      <xdr:rowOff>1585633</xdr:rowOff>
    </xdr:to>
    <xdr:cxnSp macro="">
      <xdr:nvCxnSpPr>
        <xdr:cNvPr id="80" name="Conector recto de flecha 79">
          <a:extLst>
            <a:ext uri="{FF2B5EF4-FFF2-40B4-BE49-F238E27FC236}">
              <a16:creationId xmlns:a16="http://schemas.microsoft.com/office/drawing/2014/main" id="{2D2BCB58-C168-4D26-9949-AF77D65E6C6A}"/>
            </a:ext>
          </a:extLst>
        </xdr:cNvPr>
        <xdr:cNvCxnSpPr>
          <a:stCxn id="73" idx="3"/>
          <a:endCxn id="74" idx="1"/>
        </xdr:cNvCxnSpPr>
      </xdr:nvCxnSpPr>
      <xdr:spPr>
        <a:xfrm>
          <a:off x="6199304" y="18547976"/>
          <a:ext cx="351093" cy="1120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4534381</xdr:colOff>
      <xdr:row>17</xdr:row>
      <xdr:rowOff>1585632</xdr:rowOff>
    </xdr:from>
    <xdr:to>
      <xdr:col>1</xdr:col>
      <xdr:colOff>4997821</xdr:colOff>
      <xdr:row>17</xdr:row>
      <xdr:rowOff>1585633</xdr:rowOff>
    </xdr:to>
    <xdr:cxnSp macro="">
      <xdr:nvCxnSpPr>
        <xdr:cNvPr id="81" name="Conector recto de flecha 80">
          <a:extLst>
            <a:ext uri="{FF2B5EF4-FFF2-40B4-BE49-F238E27FC236}">
              <a16:creationId xmlns:a16="http://schemas.microsoft.com/office/drawing/2014/main" id="{C363B830-BDFB-42BB-96C7-2DAB518548CF}"/>
            </a:ext>
          </a:extLst>
        </xdr:cNvPr>
        <xdr:cNvCxnSpPr>
          <a:stCxn id="74" idx="3"/>
          <a:endCxn id="75" idx="1"/>
        </xdr:cNvCxnSpPr>
      </xdr:nvCxnSpPr>
      <xdr:spPr>
        <a:xfrm flipV="1">
          <a:off x="7610956" y="18559182"/>
          <a:ext cx="463440" cy="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5528101</xdr:colOff>
      <xdr:row>17</xdr:row>
      <xdr:rowOff>974912</xdr:rowOff>
    </xdr:from>
    <xdr:to>
      <xdr:col>1</xdr:col>
      <xdr:colOff>5530102</xdr:colOff>
      <xdr:row>17</xdr:row>
      <xdr:rowOff>1467969</xdr:rowOff>
    </xdr:to>
    <xdr:cxnSp macro="">
      <xdr:nvCxnSpPr>
        <xdr:cNvPr id="82" name="Conector recto de flecha 81">
          <a:extLst>
            <a:ext uri="{FF2B5EF4-FFF2-40B4-BE49-F238E27FC236}">
              <a16:creationId xmlns:a16="http://schemas.microsoft.com/office/drawing/2014/main" id="{0F1D1BB3-283A-489D-8596-7EB5E28D41B7}"/>
            </a:ext>
          </a:extLst>
        </xdr:cNvPr>
        <xdr:cNvCxnSpPr>
          <a:stCxn id="75" idx="0"/>
          <a:endCxn id="76" idx="2"/>
        </xdr:cNvCxnSpPr>
      </xdr:nvCxnSpPr>
      <xdr:spPr>
        <a:xfrm flipV="1">
          <a:off x="8604676" y="17948462"/>
          <a:ext cx="2001" cy="49305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5528101</xdr:colOff>
      <xdr:row>17</xdr:row>
      <xdr:rowOff>1703295</xdr:rowOff>
    </xdr:from>
    <xdr:to>
      <xdr:col>1</xdr:col>
      <xdr:colOff>5530103</xdr:colOff>
      <xdr:row>17</xdr:row>
      <xdr:rowOff>2117911</xdr:rowOff>
    </xdr:to>
    <xdr:cxnSp macro="">
      <xdr:nvCxnSpPr>
        <xdr:cNvPr id="83" name="Conector recto de flecha 82">
          <a:extLst>
            <a:ext uri="{FF2B5EF4-FFF2-40B4-BE49-F238E27FC236}">
              <a16:creationId xmlns:a16="http://schemas.microsoft.com/office/drawing/2014/main" id="{1E138B6D-60CE-4086-9053-C6505D0DD618}"/>
            </a:ext>
          </a:extLst>
        </xdr:cNvPr>
        <xdr:cNvCxnSpPr>
          <a:stCxn id="75" idx="2"/>
          <a:endCxn id="77" idx="0"/>
        </xdr:cNvCxnSpPr>
      </xdr:nvCxnSpPr>
      <xdr:spPr>
        <a:xfrm>
          <a:off x="8604676" y="18676845"/>
          <a:ext cx="2002" cy="41461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950646</xdr:colOff>
      <xdr:row>17</xdr:row>
      <xdr:rowOff>705970</xdr:rowOff>
    </xdr:from>
    <xdr:to>
      <xdr:col>1</xdr:col>
      <xdr:colOff>5530102</xdr:colOff>
      <xdr:row>17</xdr:row>
      <xdr:rowOff>1479176</xdr:rowOff>
    </xdr:to>
    <xdr:cxnSp macro="">
      <xdr:nvCxnSpPr>
        <xdr:cNvPr id="84" name="Conector: angular 83">
          <a:extLst>
            <a:ext uri="{FF2B5EF4-FFF2-40B4-BE49-F238E27FC236}">
              <a16:creationId xmlns:a16="http://schemas.microsoft.com/office/drawing/2014/main" id="{1747C62C-1F5E-4089-82EA-454506F95331}"/>
            </a:ext>
          </a:extLst>
        </xdr:cNvPr>
        <xdr:cNvCxnSpPr>
          <a:stCxn id="76" idx="0"/>
          <a:endCxn id="72" idx="0"/>
        </xdr:cNvCxnSpPr>
      </xdr:nvCxnSpPr>
      <xdr:spPr>
        <a:xfrm rot="16200000" flipH="1" flipV="1">
          <a:off x="5930346" y="15776395"/>
          <a:ext cx="773206" cy="4579456"/>
        </a:xfrm>
        <a:prstGeom prst="bentConnector3">
          <a:avLst>
            <a:gd name="adj1" fmla="val -70041"/>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4004103</xdr:colOff>
      <xdr:row>17</xdr:row>
      <xdr:rowOff>1703295</xdr:rowOff>
    </xdr:from>
    <xdr:to>
      <xdr:col>1</xdr:col>
      <xdr:colOff>7373469</xdr:colOff>
      <xdr:row>17</xdr:row>
      <xdr:rowOff>3328148</xdr:rowOff>
    </xdr:to>
    <xdr:cxnSp macro="">
      <xdr:nvCxnSpPr>
        <xdr:cNvPr id="85" name="Conector: angular 84">
          <a:extLst>
            <a:ext uri="{FF2B5EF4-FFF2-40B4-BE49-F238E27FC236}">
              <a16:creationId xmlns:a16="http://schemas.microsoft.com/office/drawing/2014/main" id="{5B1541B4-B545-4C21-9834-279F2A9D2BB4}"/>
            </a:ext>
          </a:extLst>
        </xdr:cNvPr>
        <xdr:cNvCxnSpPr>
          <a:stCxn id="74" idx="2"/>
          <a:endCxn id="21" idx="1"/>
        </xdr:cNvCxnSpPr>
      </xdr:nvCxnSpPr>
      <xdr:spPr>
        <a:xfrm rot="16200000" flipH="1">
          <a:off x="7952934" y="17804589"/>
          <a:ext cx="1624853" cy="3369366"/>
        </a:xfrm>
        <a:prstGeom prst="bentConnector2">
          <a:avLst/>
        </a:prstGeom>
      </xdr:spPr>
      <xdr:style>
        <a:lnRef idx="1">
          <a:schemeClr val="accent6"/>
        </a:lnRef>
        <a:fillRef idx="0">
          <a:schemeClr val="accent6"/>
        </a:fillRef>
        <a:effectRef idx="0">
          <a:schemeClr val="accent6"/>
        </a:effectRef>
        <a:fontRef idx="minor">
          <a:schemeClr val="tx1"/>
        </a:fontRef>
      </xdr:style>
    </xdr:cxnSp>
    <xdr:clientData/>
  </xdr:twoCellAnchor>
  <xdr:twoCellAnchor>
    <xdr:from>
      <xdr:col>1</xdr:col>
      <xdr:colOff>6835588</xdr:colOff>
      <xdr:row>17</xdr:row>
      <xdr:rowOff>2028265</xdr:rowOff>
    </xdr:from>
    <xdr:to>
      <xdr:col>1</xdr:col>
      <xdr:colOff>8293022</xdr:colOff>
      <xdr:row>17</xdr:row>
      <xdr:rowOff>2463958</xdr:rowOff>
    </xdr:to>
    <xdr:sp macro="" textlink="">
      <xdr:nvSpPr>
        <xdr:cNvPr id="86" name="Rectángulo 85">
          <a:extLst>
            <a:ext uri="{FF2B5EF4-FFF2-40B4-BE49-F238E27FC236}">
              <a16:creationId xmlns:a16="http://schemas.microsoft.com/office/drawing/2014/main" id="{E5FDBC52-3374-4156-A211-C6C3B1D81D9E}"/>
            </a:ext>
          </a:extLst>
        </xdr:cNvPr>
        <xdr:cNvSpPr/>
      </xdr:nvSpPr>
      <xdr:spPr>
        <a:xfrm>
          <a:off x="9912163" y="19001815"/>
          <a:ext cx="1457434" cy="43569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aseline="0"/>
            <a:t>DISPOSICIÓN FINAL AL RELLENO SANITARIO  </a:t>
          </a:r>
          <a:endParaRPr lang="es-CO" sz="1100"/>
        </a:p>
      </xdr:txBody>
    </xdr:sp>
    <xdr:clientData/>
  </xdr:twoCellAnchor>
  <xdr:twoCellAnchor>
    <xdr:from>
      <xdr:col>1</xdr:col>
      <xdr:colOff>6956450</xdr:colOff>
      <xdr:row>17</xdr:row>
      <xdr:rowOff>1355912</xdr:rowOff>
    </xdr:from>
    <xdr:to>
      <xdr:col>1</xdr:col>
      <xdr:colOff>8164285</xdr:colOff>
      <xdr:row>17</xdr:row>
      <xdr:rowOff>1791340</xdr:rowOff>
    </xdr:to>
    <xdr:sp macro="" textlink="">
      <xdr:nvSpPr>
        <xdr:cNvPr id="87" name="Rectángulo 86">
          <a:extLst>
            <a:ext uri="{FF2B5EF4-FFF2-40B4-BE49-F238E27FC236}">
              <a16:creationId xmlns:a16="http://schemas.microsoft.com/office/drawing/2014/main" id="{DEAA7FE9-81CD-45DE-B3BE-DFBAC40C86AD}"/>
            </a:ext>
          </a:extLst>
        </xdr:cNvPr>
        <xdr:cNvSpPr/>
      </xdr:nvSpPr>
      <xdr:spPr>
        <a:xfrm>
          <a:off x="10033025" y="18329462"/>
          <a:ext cx="1207835" cy="435428"/>
        </a:xfrm>
        <a:prstGeom prst="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es-CO" sz="1100"/>
            <a:t>Sobrepresión del relleno sanitario</a:t>
          </a:r>
        </a:p>
      </xdr:txBody>
    </xdr:sp>
    <xdr:clientData/>
  </xdr:twoCellAnchor>
  <xdr:twoCellAnchor>
    <xdr:from>
      <xdr:col>1</xdr:col>
      <xdr:colOff>6342529</xdr:colOff>
      <xdr:row>17</xdr:row>
      <xdr:rowOff>2246112</xdr:rowOff>
    </xdr:from>
    <xdr:to>
      <xdr:col>1</xdr:col>
      <xdr:colOff>6835588</xdr:colOff>
      <xdr:row>17</xdr:row>
      <xdr:rowOff>2246780</xdr:rowOff>
    </xdr:to>
    <xdr:cxnSp macro="">
      <xdr:nvCxnSpPr>
        <xdr:cNvPr id="88" name="Conector recto de flecha 87">
          <a:extLst>
            <a:ext uri="{FF2B5EF4-FFF2-40B4-BE49-F238E27FC236}">
              <a16:creationId xmlns:a16="http://schemas.microsoft.com/office/drawing/2014/main" id="{81603DE2-B19D-4531-8A66-21AA21063E02}"/>
            </a:ext>
          </a:extLst>
        </xdr:cNvPr>
        <xdr:cNvCxnSpPr>
          <a:stCxn id="77" idx="3"/>
          <a:endCxn id="86" idx="1"/>
        </xdr:cNvCxnSpPr>
      </xdr:nvCxnSpPr>
      <xdr:spPr>
        <a:xfrm flipV="1">
          <a:off x="9419104" y="19219662"/>
          <a:ext cx="493059" cy="668"/>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7560368</xdr:colOff>
      <xdr:row>17</xdr:row>
      <xdr:rowOff>1791340</xdr:rowOff>
    </xdr:from>
    <xdr:to>
      <xdr:col>1</xdr:col>
      <xdr:colOff>7564305</xdr:colOff>
      <xdr:row>17</xdr:row>
      <xdr:rowOff>2028265</xdr:rowOff>
    </xdr:to>
    <xdr:cxnSp macro="">
      <xdr:nvCxnSpPr>
        <xdr:cNvPr id="89" name="Conector recto 88">
          <a:extLst>
            <a:ext uri="{FF2B5EF4-FFF2-40B4-BE49-F238E27FC236}">
              <a16:creationId xmlns:a16="http://schemas.microsoft.com/office/drawing/2014/main" id="{04E0B6B7-72B5-4F53-B28F-DC35A2B78518}"/>
            </a:ext>
          </a:extLst>
        </xdr:cNvPr>
        <xdr:cNvCxnSpPr>
          <a:stCxn id="86" idx="0"/>
          <a:endCxn id="87" idx="2"/>
        </xdr:cNvCxnSpPr>
      </xdr:nvCxnSpPr>
      <xdr:spPr>
        <a:xfrm flipH="1" flipV="1">
          <a:off x="10636943" y="18764890"/>
          <a:ext cx="3937" cy="236925"/>
        </a:xfrm>
        <a:prstGeom prst="line">
          <a:avLst/>
        </a:prstGeom>
      </xdr:spPr>
      <xdr:style>
        <a:lnRef idx="1">
          <a:schemeClr val="accent4"/>
        </a:lnRef>
        <a:fillRef idx="0">
          <a:schemeClr val="accent4"/>
        </a:fillRef>
        <a:effectRef idx="0">
          <a:schemeClr val="accent4"/>
        </a:effectRef>
        <a:fontRef idx="minor">
          <a:schemeClr val="tx1"/>
        </a:fontRef>
      </xdr:style>
    </xdr:cxnSp>
    <xdr:clientData/>
  </xdr:twoCellAnchor>
  <xdr:oneCellAnchor>
    <xdr:from>
      <xdr:col>1</xdr:col>
      <xdr:colOff>2787395</xdr:colOff>
      <xdr:row>17</xdr:row>
      <xdr:rowOff>121654</xdr:rowOff>
    </xdr:from>
    <xdr:ext cx="1294748" cy="272953"/>
    <xdr:sp macro="" textlink="">
      <xdr:nvSpPr>
        <xdr:cNvPr id="90" name="CuadroTexto 89">
          <a:extLst>
            <a:ext uri="{FF2B5EF4-FFF2-40B4-BE49-F238E27FC236}">
              <a16:creationId xmlns:a16="http://schemas.microsoft.com/office/drawing/2014/main" id="{7189FF3D-562D-43C2-8C61-B878D1817531}"/>
            </a:ext>
          </a:extLst>
        </xdr:cNvPr>
        <xdr:cNvSpPr txBox="1"/>
      </xdr:nvSpPr>
      <xdr:spPr>
        <a:xfrm>
          <a:off x="5863970" y="17095204"/>
          <a:ext cx="1294748" cy="2729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100"/>
            <a:t>Materia secundaria</a:t>
          </a:r>
        </a:p>
      </xdr:txBody>
    </xdr:sp>
    <xdr:clientData/>
  </xdr:oneCellAnchor>
  <xdr:twoCellAnchor>
    <xdr:from>
      <xdr:col>1</xdr:col>
      <xdr:colOff>324970</xdr:colOff>
      <xdr:row>17</xdr:row>
      <xdr:rowOff>336175</xdr:rowOff>
    </xdr:from>
    <xdr:to>
      <xdr:col>1</xdr:col>
      <xdr:colOff>1553905</xdr:colOff>
      <xdr:row>17</xdr:row>
      <xdr:rowOff>840440</xdr:rowOff>
    </xdr:to>
    <xdr:sp macro="" textlink="">
      <xdr:nvSpPr>
        <xdr:cNvPr id="91" name="Rectángulo 90">
          <a:extLst>
            <a:ext uri="{FF2B5EF4-FFF2-40B4-BE49-F238E27FC236}">
              <a16:creationId xmlns:a16="http://schemas.microsoft.com/office/drawing/2014/main" id="{54181A71-D570-425C-B21C-76311F863B74}"/>
            </a:ext>
          </a:extLst>
        </xdr:cNvPr>
        <xdr:cNvSpPr/>
      </xdr:nvSpPr>
      <xdr:spPr>
        <a:xfrm>
          <a:off x="3401545" y="17309725"/>
          <a:ext cx="1228935" cy="50426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OBTENCIÓN DE MATERIA PRIMA</a:t>
          </a:r>
        </a:p>
      </xdr:txBody>
    </xdr:sp>
    <xdr:clientData/>
  </xdr:twoCellAnchor>
  <xdr:twoCellAnchor>
    <xdr:from>
      <xdr:col>1</xdr:col>
      <xdr:colOff>8481703</xdr:colOff>
      <xdr:row>14</xdr:row>
      <xdr:rowOff>3018867</xdr:rowOff>
    </xdr:from>
    <xdr:to>
      <xdr:col>2</xdr:col>
      <xdr:colOff>837384</xdr:colOff>
      <xdr:row>14</xdr:row>
      <xdr:rowOff>3248604</xdr:rowOff>
    </xdr:to>
    <xdr:cxnSp macro="">
      <xdr:nvCxnSpPr>
        <xdr:cNvPr id="92" name="Conector: angular 91">
          <a:extLst>
            <a:ext uri="{FF2B5EF4-FFF2-40B4-BE49-F238E27FC236}">
              <a16:creationId xmlns:a16="http://schemas.microsoft.com/office/drawing/2014/main" id="{CD91FBED-DEDE-45C6-9F97-68D4C769D675}"/>
            </a:ext>
          </a:extLst>
        </xdr:cNvPr>
        <xdr:cNvCxnSpPr>
          <a:stCxn id="30" idx="0"/>
          <a:endCxn id="38" idx="1"/>
        </xdr:cNvCxnSpPr>
      </xdr:nvCxnSpPr>
      <xdr:spPr>
        <a:xfrm rot="5400000" flipH="1" flipV="1">
          <a:off x="11890131" y="9886233"/>
          <a:ext cx="229737" cy="883357"/>
        </a:xfrm>
        <a:prstGeom prst="bentConnector2">
          <a:avLst/>
        </a:prstGeom>
      </xdr:spPr>
      <xdr:style>
        <a:lnRef idx="1">
          <a:schemeClr val="accent6"/>
        </a:lnRef>
        <a:fillRef idx="0">
          <a:schemeClr val="accent6"/>
        </a:fillRef>
        <a:effectRef idx="0">
          <a:schemeClr val="accent6"/>
        </a:effectRef>
        <a:fontRef idx="minor">
          <a:schemeClr val="tx1"/>
        </a:fontRef>
      </xdr:style>
    </xdr:cxnSp>
    <xdr:clientData/>
  </xdr:twoCellAnchor>
  <xdr:twoCellAnchor>
    <xdr:from>
      <xdr:col>1</xdr:col>
      <xdr:colOff>3376949</xdr:colOff>
      <xdr:row>14</xdr:row>
      <xdr:rowOff>90017</xdr:rowOff>
    </xdr:from>
    <xdr:to>
      <xdr:col>1</xdr:col>
      <xdr:colOff>4916365</xdr:colOff>
      <xdr:row>14</xdr:row>
      <xdr:rowOff>525445</xdr:rowOff>
    </xdr:to>
    <xdr:sp macro="" textlink="">
      <xdr:nvSpPr>
        <xdr:cNvPr id="98" name="Rectángulo 97">
          <a:extLst>
            <a:ext uri="{FF2B5EF4-FFF2-40B4-BE49-F238E27FC236}">
              <a16:creationId xmlns:a16="http://schemas.microsoft.com/office/drawing/2014/main" id="{1F1E3766-3423-4701-8006-3D9BFC0F42C7}"/>
            </a:ext>
          </a:extLst>
        </xdr:cNvPr>
        <xdr:cNvSpPr/>
      </xdr:nvSpPr>
      <xdr:spPr>
        <a:xfrm>
          <a:off x="6454257" y="7292382"/>
          <a:ext cx="1539416" cy="435428"/>
        </a:xfrm>
        <a:prstGeom prst="rect">
          <a:avLst/>
        </a:prstGeom>
        <a:solidFill>
          <a:schemeClr val="accent6">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chemeClr val="tx1"/>
              </a:solidFill>
            </a:rPr>
            <a:t>RESIDUOS</a:t>
          </a:r>
          <a:r>
            <a:rPr lang="es-CO" sz="1100" baseline="0">
              <a:solidFill>
                <a:schemeClr val="tx1"/>
              </a:solidFill>
            </a:rPr>
            <a:t> ORGANICOS APROVECHABLES </a:t>
          </a:r>
          <a:endParaRPr lang="es-CO" sz="1100">
            <a:solidFill>
              <a:schemeClr val="tx1"/>
            </a:solidFill>
          </a:endParaRPr>
        </a:p>
      </xdr:txBody>
    </xdr:sp>
    <xdr:clientData/>
  </xdr:twoCellAnchor>
  <xdr:twoCellAnchor>
    <xdr:from>
      <xdr:col>1</xdr:col>
      <xdr:colOff>3166630</xdr:colOff>
      <xdr:row>14</xdr:row>
      <xdr:rowOff>307731</xdr:rowOff>
    </xdr:from>
    <xdr:to>
      <xdr:col>1</xdr:col>
      <xdr:colOff>3376949</xdr:colOff>
      <xdr:row>14</xdr:row>
      <xdr:rowOff>307732</xdr:rowOff>
    </xdr:to>
    <xdr:cxnSp macro="">
      <xdr:nvCxnSpPr>
        <xdr:cNvPr id="99" name="Conector recto 98">
          <a:extLst>
            <a:ext uri="{FF2B5EF4-FFF2-40B4-BE49-F238E27FC236}">
              <a16:creationId xmlns:a16="http://schemas.microsoft.com/office/drawing/2014/main" id="{9AFCF2B8-7605-4581-912D-320A23403475}"/>
            </a:ext>
          </a:extLst>
        </xdr:cNvPr>
        <xdr:cNvCxnSpPr>
          <a:stCxn id="32" idx="3"/>
          <a:endCxn id="98" idx="1"/>
        </xdr:cNvCxnSpPr>
      </xdr:nvCxnSpPr>
      <xdr:spPr>
        <a:xfrm flipV="1">
          <a:off x="6243938" y="7510096"/>
          <a:ext cx="210319"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oneCellAnchor>
    <xdr:from>
      <xdr:col>2</xdr:col>
      <xdr:colOff>67226</xdr:colOff>
      <xdr:row>0</xdr:row>
      <xdr:rowOff>15876</xdr:rowOff>
    </xdr:from>
    <xdr:ext cx="530225" cy="516998"/>
    <xdr:pic>
      <xdr:nvPicPr>
        <xdr:cNvPr id="2" name="Imagen 1">
          <a:extLst>
            <a:ext uri="{FF2B5EF4-FFF2-40B4-BE49-F238E27FC236}">
              <a16:creationId xmlns:a16="http://schemas.microsoft.com/office/drawing/2014/main" id="{F2DE399D-6B47-4DE7-ACBA-28D17A747B8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53226" y="206376"/>
          <a:ext cx="530225" cy="516998"/>
        </a:xfrm>
        <a:prstGeom prst="rect">
          <a:avLst/>
        </a:prstGeom>
      </xdr:spPr>
    </xdr:pic>
    <xdr:clientData/>
  </xdr:oneCellAnchor>
  <xdr:oneCellAnchor>
    <xdr:from>
      <xdr:col>3</xdr:col>
      <xdr:colOff>1266825</xdr:colOff>
      <xdr:row>6</xdr:row>
      <xdr:rowOff>123825</xdr:rowOff>
    </xdr:from>
    <xdr:ext cx="1125193" cy="488480"/>
    <xdr:pic>
      <xdr:nvPicPr>
        <xdr:cNvPr id="3" name="Imagen 2">
          <a:extLst>
            <a:ext uri="{FF2B5EF4-FFF2-40B4-BE49-F238E27FC236}">
              <a16:creationId xmlns:a16="http://schemas.microsoft.com/office/drawing/2014/main" id="{0BA41774-1FD6-41B5-823D-D7E45F63BA5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420225" y="6381750"/>
          <a:ext cx="1125193" cy="488480"/>
        </a:xfrm>
        <a:prstGeom prst="rect">
          <a:avLst/>
        </a:prstGeom>
      </xdr:spPr>
    </xdr:pic>
    <xdr:clientData/>
  </xdr:oneCellAnchor>
  <xdr:oneCellAnchor>
    <xdr:from>
      <xdr:col>0</xdr:col>
      <xdr:colOff>371475</xdr:colOff>
      <xdr:row>0</xdr:row>
      <xdr:rowOff>57150</xdr:rowOff>
    </xdr:from>
    <xdr:ext cx="1583181" cy="413026"/>
    <xdr:pic>
      <xdr:nvPicPr>
        <xdr:cNvPr id="4" name="Imagen 3">
          <a:extLst>
            <a:ext uri="{FF2B5EF4-FFF2-40B4-BE49-F238E27FC236}">
              <a16:creationId xmlns:a16="http://schemas.microsoft.com/office/drawing/2014/main" id="{D7CA486C-44A4-48A8-8B3C-C33828F5851C}"/>
            </a:ext>
          </a:extLst>
        </xdr:cNvPr>
        <xdr:cNvPicPr>
          <a:picLocks noChangeAspect="1"/>
        </xdr:cNvPicPr>
      </xdr:nvPicPr>
      <xdr:blipFill>
        <a:blip xmlns:r="http://schemas.openxmlformats.org/officeDocument/2006/relationships" r:embed="rId3"/>
        <a:stretch>
          <a:fillRect/>
        </a:stretch>
      </xdr:blipFill>
      <xdr:spPr>
        <a:xfrm>
          <a:off x="1133475" y="247650"/>
          <a:ext cx="1583181" cy="413026"/>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39997558519241921"/>
  </sheetPr>
  <dimension ref="A1:AC137"/>
  <sheetViews>
    <sheetView tabSelected="1" view="pageBreakPreview" zoomScale="40" zoomScaleNormal="40" zoomScaleSheetLayoutView="40" workbookViewId="0">
      <selection activeCell="R5" sqref="R5:R7"/>
    </sheetView>
  </sheetViews>
  <sheetFormatPr baseColWidth="10" defaultColWidth="11.42578125" defaultRowHeight="16.5" x14ac:dyDescent="0.3"/>
  <cols>
    <col min="1" max="1" width="9" style="4" customWidth="1"/>
    <col min="2" max="2" width="33.7109375" style="102" customWidth="1"/>
    <col min="3" max="3" width="25.42578125" style="14" customWidth="1"/>
    <col min="4" max="4" width="14" style="14" customWidth="1"/>
    <col min="5" max="5" width="28.140625" style="21" customWidth="1"/>
    <col min="6" max="6" width="36.7109375" style="19" customWidth="1"/>
    <col min="7" max="7" width="29.28515625" style="20" customWidth="1"/>
    <col min="8" max="8" width="18.42578125" style="5" customWidth="1"/>
    <col min="9" max="9" width="8.7109375" style="4" customWidth="1"/>
    <col min="10" max="10" width="6.28515625" style="4" customWidth="1"/>
    <col min="11" max="12" width="6.85546875" style="4" customWidth="1"/>
    <col min="13" max="13" width="9.5703125" style="4" customWidth="1"/>
    <col min="14" max="14" width="9.42578125" style="4" customWidth="1"/>
    <col min="15" max="15" width="23.7109375" style="20" customWidth="1"/>
    <col min="16" max="16" width="106.42578125" style="4" customWidth="1"/>
    <col min="17" max="17" width="91.5703125" style="4" customWidth="1"/>
    <col min="18" max="18" width="71.5703125" style="6" customWidth="1"/>
    <col min="19" max="19" width="11.42578125" style="4"/>
    <col min="20" max="28" width="11.42578125" style="2"/>
    <col min="29" max="29" width="15.7109375" style="2" customWidth="1"/>
    <col min="30" max="16384" width="11.42578125" style="2"/>
  </cols>
  <sheetData>
    <row r="1" spans="1:29" ht="29.25" customHeight="1" x14ac:dyDescent="0.3">
      <c r="A1" s="241"/>
      <c r="B1" s="242"/>
      <c r="C1" s="214" t="s">
        <v>330</v>
      </c>
      <c r="D1" s="214"/>
      <c r="E1" s="214"/>
      <c r="F1" s="214"/>
      <c r="G1" s="214"/>
      <c r="H1" s="214"/>
      <c r="I1" s="214"/>
      <c r="J1" s="214"/>
      <c r="K1" s="214"/>
      <c r="L1" s="214"/>
      <c r="M1" s="214"/>
      <c r="N1" s="214"/>
      <c r="O1" s="214"/>
      <c r="P1" s="214"/>
      <c r="Q1" s="178" t="s">
        <v>93</v>
      </c>
      <c r="R1" s="177" t="s">
        <v>94</v>
      </c>
      <c r="Y1" s="15" t="s">
        <v>110</v>
      </c>
      <c r="Z1" s="15" t="s">
        <v>109</v>
      </c>
      <c r="AA1" s="15" t="s">
        <v>107</v>
      </c>
      <c r="AB1" s="15" t="s">
        <v>108</v>
      </c>
      <c r="AC1" s="15" t="s">
        <v>111</v>
      </c>
    </row>
    <row r="2" spans="1:29" ht="39" customHeight="1" x14ac:dyDescent="0.3">
      <c r="A2" s="243"/>
      <c r="B2" s="244"/>
      <c r="C2" s="215"/>
      <c r="D2" s="215"/>
      <c r="E2" s="215"/>
      <c r="F2" s="215"/>
      <c r="G2" s="215"/>
      <c r="H2" s="215"/>
      <c r="I2" s="215"/>
      <c r="J2" s="215"/>
      <c r="K2" s="215"/>
      <c r="L2" s="215"/>
      <c r="M2" s="215"/>
      <c r="N2" s="215"/>
      <c r="O2" s="215"/>
      <c r="P2" s="215"/>
      <c r="Q2" s="179" t="s">
        <v>95</v>
      </c>
      <c r="R2" s="352">
        <v>13</v>
      </c>
      <c r="Y2" s="16">
        <v>-4</v>
      </c>
      <c r="Z2" s="16">
        <v>0</v>
      </c>
      <c r="AA2" s="16">
        <v>1</v>
      </c>
      <c r="AB2" s="16">
        <v>1</v>
      </c>
      <c r="AC2" s="16">
        <v>0</v>
      </c>
    </row>
    <row r="3" spans="1:29" ht="32.25" customHeight="1" thickBot="1" x14ac:dyDescent="0.35">
      <c r="A3" s="245"/>
      <c r="B3" s="246"/>
      <c r="C3" s="216"/>
      <c r="D3" s="216"/>
      <c r="E3" s="216"/>
      <c r="F3" s="216"/>
      <c r="G3" s="216"/>
      <c r="H3" s="216"/>
      <c r="I3" s="216"/>
      <c r="J3" s="216"/>
      <c r="K3" s="216"/>
      <c r="L3" s="216"/>
      <c r="M3" s="216"/>
      <c r="N3" s="216"/>
      <c r="O3" s="216"/>
      <c r="P3" s="216"/>
      <c r="Q3" s="180" t="s">
        <v>233</v>
      </c>
      <c r="R3" s="353">
        <v>46162</v>
      </c>
      <c r="Y3" s="16">
        <v>4</v>
      </c>
      <c r="Z3" s="17">
        <v>1</v>
      </c>
      <c r="AA3" s="18">
        <v>2</v>
      </c>
      <c r="AB3" s="16">
        <v>2</v>
      </c>
      <c r="AC3" s="16">
        <v>1</v>
      </c>
    </row>
    <row r="4" spans="1:29" s="27" customFormat="1" ht="44.1" customHeight="1" x14ac:dyDescent="0.25">
      <c r="A4" s="217" t="s">
        <v>0</v>
      </c>
      <c r="B4" s="233" t="s">
        <v>265</v>
      </c>
      <c r="C4" s="234"/>
      <c r="D4" s="234"/>
      <c r="E4" s="234"/>
      <c r="F4" s="234"/>
      <c r="G4" s="234"/>
      <c r="H4" s="235"/>
      <c r="I4" s="224" t="s">
        <v>266</v>
      </c>
      <c r="J4" s="225"/>
      <c r="K4" s="225"/>
      <c r="L4" s="225"/>
      <c r="M4" s="225"/>
      <c r="N4" s="225"/>
      <c r="O4" s="226"/>
      <c r="P4" s="220" t="s">
        <v>259</v>
      </c>
      <c r="Q4" s="221"/>
      <c r="R4" s="181" t="s">
        <v>267</v>
      </c>
      <c r="S4" s="26"/>
      <c r="Y4" s="28"/>
      <c r="Z4" s="28">
        <v>2</v>
      </c>
      <c r="AA4" s="18">
        <v>4</v>
      </c>
      <c r="AB4" s="29">
        <v>4</v>
      </c>
      <c r="AC4" s="29">
        <v>4</v>
      </c>
    </row>
    <row r="5" spans="1:29" s="27" customFormat="1" ht="36.75" customHeight="1" x14ac:dyDescent="0.25">
      <c r="A5" s="218"/>
      <c r="B5" s="236" t="s">
        <v>1</v>
      </c>
      <c r="C5" s="188"/>
      <c r="D5" s="188" t="s">
        <v>2</v>
      </c>
      <c r="E5" s="188"/>
      <c r="F5" s="188"/>
      <c r="G5" s="32" t="s">
        <v>3</v>
      </c>
      <c r="H5" s="237" t="s">
        <v>65</v>
      </c>
      <c r="I5" s="227" t="s">
        <v>13</v>
      </c>
      <c r="J5" s="229" t="s">
        <v>14</v>
      </c>
      <c r="K5" s="229" t="s">
        <v>17</v>
      </c>
      <c r="L5" s="229" t="s">
        <v>15</v>
      </c>
      <c r="M5" s="229" t="s">
        <v>16</v>
      </c>
      <c r="N5" s="229" t="s">
        <v>18</v>
      </c>
      <c r="O5" s="231" t="s">
        <v>83</v>
      </c>
      <c r="P5" s="222" t="s">
        <v>260</v>
      </c>
      <c r="Q5" s="223"/>
      <c r="R5" s="194" t="s">
        <v>4</v>
      </c>
      <c r="S5" s="26"/>
      <c r="Y5" s="28"/>
      <c r="Z5" s="18">
        <v>3</v>
      </c>
      <c r="AA5" s="18"/>
      <c r="AB5" s="18"/>
      <c r="AC5" s="29"/>
    </row>
    <row r="6" spans="1:29" s="24" customFormat="1" ht="27.95" customHeight="1" x14ac:dyDescent="0.3">
      <c r="A6" s="218"/>
      <c r="B6" s="239" t="s">
        <v>5</v>
      </c>
      <c r="C6" s="188" t="s">
        <v>6</v>
      </c>
      <c r="D6" s="188" t="s">
        <v>7</v>
      </c>
      <c r="E6" s="188" t="s">
        <v>8</v>
      </c>
      <c r="F6" s="188" t="s">
        <v>9</v>
      </c>
      <c r="G6" s="188" t="s">
        <v>11</v>
      </c>
      <c r="H6" s="237"/>
      <c r="I6" s="227"/>
      <c r="J6" s="229"/>
      <c r="K6" s="229"/>
      <c r="L6" s="229"/>
      <c r="M6" s="229"/>
      <c r="N6" s="229"/>
      <c r="O6" s="231"/>
      <c r="P6" s="208" t="s">
        <v>19</v>
      </c>
      <c r="Q6" s="209"/>
      <c r="R6" s="194"/>
      <c r="S6" s="25"/>
      <c r="Y6" s="18"/>
      <c r="Z6" s="18">
        <v>4</v>
      </c>
      <c r="AA6" s="18"/>
      <c r="AB6" s="18"/>
      <c r="AC6" s="18"/>
    </row>
    <row r="7" spans="1:29" s="24" customFormat="1" ht="30" customHeight="1" thickBot="1" x14ac:dyDescent="0.35">
      <c r="A7" s="219"/>
      <c r="B7" s="240"/>
      <c r="C7" s="189"/>
      <c r="D7" s="189"/>
      <c r="E7" s="189"/>
      <c r="F7" s="189"/>
      <c r="G7" s="189"/>
      <c r="H7" s="238"/>
      <c r="I7" s="228"/>
      <c r="J7" s="230"/>
      <c r="K7" s="230"/>
      <c r="L7" s="230"/>
      <c r="M7" s="230"/>
      <c r="N7" s="230"/>
      <c r="O7" s="232"/>
      <c r="P7" s="182" t="s">
        <v>20</v>
      </c>
      <c r="Q7" s="183" t="s">
        <v>86</v>
      </c>
      <c r="R7" s="195"/>
      <c r="S7" s="25"/>
    </row>
    <row r="8" spans="1:29" s="55" customFormat="1" ht="62.25" customHeight="1" x14ac:dyDescent="0.25">
      <c r="A8" s="166">
        <v>1</v>
      </c>
      <c r="B8" s="185" t="s">
        <v>100</v>
      </c>
      <c r="C8" s="42" t="s">
        <v>235</v>
      </c>
      <c r="D8" s="42" t="s">
        <v>101</v>
      </c>
      <c r="E8" s="60" t="s">
        <v>103</v>
      </c>
      <c r="F8" s="61" t="s">
        <v>122</v>
      </c>
      <c r="G8" s="60" t="s">
        <v>53</v>
      </c>
      <c r="H8" s="62" t="s">
        <v>63</v>
      </c>
      <c r="I8" s="62">
        <v>4</v>
      </c>
      <c r="J8" s="62">
        <v>4</v>
      </c>
      <c r="K8" s="62">
        <v>1</v>
      </c>
      <c r="L8" s="62">
        <v>2</v>
      </c>
      <c r="M8" s="62">
        <v>1</v>
      </c>
      <c r="N8" s="62">
        <f>(I8)+J8+K8+L8+M8</f>
        <v>12</v>
      </c>
      <c r="O8" s="42" t="str">
        <f>IF(N8&lt;=14,"NOSIGNIFICATIVO",IF(AND(N8&gt;=15,N8&lt;=20),"SIGNIFICATIVOS"))</f>
        <v>NOSIGNIFICATIVO</v>
      </c>
      <c r="P8" s="156"/>
      <c r="Q8" s="97" t="s">
        <v>279</v>
      </c>
      <c r="R8" s="210" t="s">
        <v>234</v>
      </c>
      <c r="S8" s="54"/>
    </row>
    <row r="9" spans="1:29" s="55" customFormat="1" ht="62.25" customHeight="1" x14ac:dyDescent="0.25">
      <c r="A9" s="167">
        <f>+A8+1</f>
        <v>2</v>
      </c>
      <c r="B9" s="186"/>
      <c r="C9" s="90" t="s">
        <v>235</v>
      </c>
      <c r="D9" s="90" t="s">
        <v>101</v>
      </c>
      <c r="E9" s="52" t="s">
        <v>103</v>
      </c>
      <c r="F9" s="91" t="s">
        <v>122</v>
      </c>
      <c r="G9" s="52" t="s">
        <v>55</v>
      </c>
      <c r="H9" s="53" t="s">
        <v>63</v>
      </c>
      <c r="I9" s="53">
        <v>4</v>
      </c>
      <c r="J9" s="53">
        <v>4</v>
      </c>
      <c r="K9" s="53">
        <v>1</v>
      </c>
      <c r="L9" s="53">
        <v>2</v>
      </c>
      <c r="M9" s="53">
        <v>1</v>
      </c>
      <c r="N9" s="53">
        <f>(I9)+J9+K9+L9+M9</f>
        <v>12</v>
      </c>
      <c r="O9" s="90" t="str">
        <f>IF(N9&lt;=14,"NOSIGNIFICATIVO",IF(AND(N9&gt;=15,N9&lt;=20),"SIGNIFICATIVOS"))</f>
        <v>NOSIGNIFICATIVO</v>
      </c>
      <c r="P9" s="101"/>
      <c r="Q9" s="98" t="s">
        <v>311</v>
      </c>
      <c r="R9" s="211"/>
      <c r="S9" s="54"/>
    </row>
    <row r="10" spans="1:29" s="55" customFormat="1" ht="62.25" customHeight="1" x14ac:dyDescent="0.25">
      <c r="A10" s="167">
        <f t="shared" ref="A10:A73" si="0">+A9+1</f>
        <v>3</v>
      </c>
      <c r="B10" s="186"/>
      <c r="C10" s="90" t="s">
        <v>235</v>
      </c>
      <c r="D10" s="90" t="s">
        <v>101</v>
      </c>
      <c r="E10" s="52" t="s">
        <v>299</v>
      </c>
      <c r="F10" s="91" t="s">
        <v>300</v>
      </c>
      <c r="G10" s="52" t="s">
        <v>53</v>
      </c>
      <c r="H10" s="53" t="s">
        <v>10</v>
      </c>
      <c r="I10" s="56">
        <v>-4</v>
      </c>
      <c r="J10" s="56">
        <v>0</v>
      </c>
      <c r="K10" s="56">
        <v>1</v>
      </c>
      <c r="L10" s="56">
        <v>1</v>
      </c>
      <c r="M10" s="56">
        <v>1</v>
      </c>
      <c r="N10" s="56">
        <f t="shared" ref="N10" si="1">(I10)+J10+K10+L10+M10</f>
        <v>-1</v>
      </c>
      <c r="O10" s="90" t="str">
        <f>IF(N10&lt;=14,"NOSIGNIFICATIVO",IF(AND(N10&gt;=15,N10&lt;=20),"SIGNIFICATIVOS"))</f>
        <v>NOSIGNIFICATIVO</v>
      </c>
      <c r="P10" s="36"/>
      <c r="Q10" s="43" t="s">
        <v>335</v>
      </c>
      <c r="R10" s="211"/>
      <c r="S10" s="54"/>
    </row>
    <row r="11" spans="1:29" s="55" customFormat="1" ht="129" customHeight="1" x14ac:dyDescent="0.25">
      <c r="A11" s="167">
        <f t="shared" si="0"/>
        <v>4</v>
      </c>
      <c r="B11" s="186"/>
      <c r="C11" s="90" t="s">
        <v>235</v>
      </c>
      <c r="D11" s="90" t="s">
        <v>102</v>
      </c>
      <c r="E11" s="52" t="s">
        <v>112</v>
      </c>
      <c r="F11" s="91" t="s">
        <v>193</v>
      </c>
      <c r="G11" s="52" t="s">
        <v>58</v>
      </c>
      <c r="H11" s="53" t="s">
        <v>63</v>
      </c>
      <c r="I11" s="53">
        <v>4</v>
      </c>
      <c r="J11" s="53">
        <v>4</v>
      </c>
      <c r="K11" s="53">
        <v>4</v>
      </c>
      <c r="L11" s="53">
        <v>4</v>
      </c>
      <c r="M11" s="53">
        <v>1</v>
      </c>
      <c r="N11" s="56">
        <f t="shared" ref="N11:N15" si="2">(I11)+J11+K11+L11+M11</f>
        <v>17</v>
      </c>
      <c r="O11" s="90" t="str">
        <f>IF(N11&lt;=14,"NOSIGNIFICATIVO",IF(AND(N11&gt;=15,N11&lt;=20),"SIGNIFICATIVOS"))</f>
        <v>SIGNIFICATIVOS</v>
      </c>
      <c r="P11" s="82" t="s">
        <v>336</v>
      </c>
      <c r="Q11" s="43" t="s">
        <v>294</v>
      </c>
      <c r="R11" s="212"/>
      <c r="S11" s="54"/>
    </row>
    <row r="12" spans="1:29" s="55" customFormat="1" ht="62.25" customHeight="1" x14ac:dyDescent="0.25">
      <c r="A12" s="167">
        <f t="shared" si="0"/>
        <v>5</v>
      </c>
      <c r="B12" s="186"/>
      <c r="C12" s="90" t="s">
        <v>235</v>
      </c>
      <c r="D12" s="90" t="s">
        <v>102</v>
      </c>
      <c r="E12" s="52" t="s">
        <v>113</v>
      </c>
      <c r="F12" s="91" t="s">
        <v>114</v>
      </c>
      <c r="G12" s="52" t="s">
        <v>60</v>
      </c>
      <c r="H12" s="53" t="s">
        <v>63</v>
      </c>
      <c r="I12" s="53">
        <v>-4</v>
      </c>
      <c r="J12" s="53">
        <v>4</v>
      </c>
      <c r="K12" s="53">
        <v>1</v>
      </c>
      <c r="L12" s="53">
        <v>2</v>
      </c>
      <c r="M12" s="53">
        <v>1</v>
      </c>
      <c r="N12" s="56">
        <f t="shared" si="2"/>
        <v>4</v>
      </c>
      <c r="O12" s="90" t="str">
        <f t="shared" ref="O12:O72" si="3">IF(N12&lt;=14,"NOSIGNIFICATIVO",IF(AND(N12&gt;=15,N12&lt;=20),"SIGNIFICATIVOS"))</f>
        <v>NOSIGNIFICATIVO</v>
      </c>
      <c r="P12" s="82"/>
      <c r="Q12" s="43" t="s">
        <v>288</v>
      </c>
      <c r="R12" s="212"/>
      <c r="S12" s="54"/>
    </row>
    <row r="13" spans="1:29" s="55" customFormat="1" ht="117.75" customHeight="1" x14ac:dyDescent="0.25">
      <c r="A13" s="167">
        <f t="shared" si="0"/>
        <v>6</v>
      </c>
      <c r="B13" s="186"/>
      <c r="C13" s="90" t="s">
        <v>235</v>
      </c>
      <c r="D13" s="90" t="s">
        <v>101</v>
      </c>
      <c r="E13" s="52" t="s">
        <v>41</v>
      </c>
      <c r="F13" s="91" t="s">
        <v>144</v>
      </c>
      <c r="G13" s="52" t="s">
        <v>116</v>
      </c>
      <c r="H13" s="53" t="s">
        <v>63</v>
      </c>
      <c r="I13" s="53">
        <v>4</v>
      </c>
      <c r="J13" s="53">
        <v>3</v>
      </c>
      <c r="K13" s="53">
        <v>4</v>
      </c>
      <c r="L13" s="53">
        <v>4</v>
      </c>
      <c r="M13" s="53">
        <v>1</v>
      </c>
      <c r="N13" s="53">
        <f>(I13)+J13+K13+L13+M13</f>
        <v>16</v>
      </c>
      <c r="O13" s="90" t="str">
        <f t="shared" si="3"/>
        <v>SIGNIFICATIVOS</v>
      </c>
      <c r="P13" s="82" t="s">
        <v>333</v>
      </c>
      <c r="Q13" s="43" t="s">
        <v>295</v>
      </c>
      <c r="R13" s="212"/>
      <c r="S13" s="54"/>
    </row>
    <row r="14" spans="1:29" s="55" customFormat="1" ht="62.25" customHeight="1" x14ac:dyDescent="0.25">
      <c r="A14" s="167">
        <f t="shared" si="0"/>
        <v>7</v>
      </c>
      <c r="B14" s="186"/>
      <c r="C14" s="90" t="s">
        <v>235</v>
      </c>
      <c r="D14" s="90" t="s">
        <v>102</v>
      </c>
      <c r="E14" s="52" t="s">
        <v>223</v>
      </c>
      <c r="F14" s="91" t="s">
        <v>224</v>
      </c>
      <c r="G14" s="52" t="s">
        <v>117</v>
      </c>
      <c r="H14" s="53" t="s">
        <v>63</v>
      </c>
      <c r="I14" s="53">
        <v>4</v>
      </c>
      <c r="J14" s="53">
        <v>4</v>
      </c>
      <c r="K14" s="53">
        <v>1</v>
      </c>
      <c r="L14" s="53">
        <v>4</v>
      </c>
      <c r="M14" s="53">
        <v>1</v>
      </c>
      <c r="N14" s="56">
        <f>(I14)+J14+K14+L14+M14</f>
        <v>14</v>
      </c>
      <c r="O14" s="90" t="str">
        <f t="shared" si="3"/>
        <v>NOSIGNIFICATIVO</v>
      </c>
      <c r="P14" s="82"/>
      <c r="Q14" s="43" t="s">
        <v>282</v>
      </c>
      <c r="R14" s="212"/>
      <c r="S14" s="54"/>
    </row>
    <row r="15" spans="1:29" s="55" customFormat="1" ht="62.25" customHeight="1" thickBot="1" x14ac:dyDescent="0.3">
      <c r="A15" s="167">
        <f t="shared" si="0"/>
        <v>8</v>
      </c>
      <c r="B15" s="187"/>
      <c r="C15" s="45" t="s">
        <v>235</v>
      </c>
      <c r="D15" s="45" t="s">
        <v>102</v>
      </c>
      <c r="E15" s="63" t="s">
        <v>115</v>
      </c>
      <c r="F15" s="64" t="s">
        <v>157</v>
      </c>
      <c r="G15" s="63" t="s">
        <v>117</v>
      </c>
      <c r="H15" s="67" t="s">
        <v>64</v>
      </c>
      <c r="I15" s="67">
        <v>-4</v>
      </c>
      <c r="J15" s="67">
        <v>0</v>
      </c>
      <c r="K15" s="67">
        <v>1</v>
      </c>
      <c r="L15" s="67">
        <v>1</v>
      </c>
      <c r="M15" s="67">
        <v>1</v>
      </c>
      <c r="N15" s="67">
        <f t="shared" si="2"/>
        <v>-1</v>
      </c>
      <c r="O15" s="45" t="str">
        <f t="shared" si="3"/>
        <v>NOSIGNIFICATIVO</v>
      </c>
      <c r="P15" s="46"/>
      <c r="Q15" s="50" t="s">
        <v>304</v>
      </c>
      <c r="R15" s="212"/>
      <c r="S15" s="54"/>
    </row>
    <row r="16" spans="1:29" s="55" customFormat="1" ht="139.5" customHeight="1" x14ac:dyDescent="0.25">
      <c r="A16" s="167">
        <f t="shared" si="0"/>
        <v>9</v>
      </c>
      <c r="B16" s="185" t="s">
        <v>22</v>
      </c>
      <c r="C16" s="42" t="s">
        <v>238</v>
      </c>
      <c r="D16" s="42" t="s">
        <v>101</v>
      </c>
      <c r="E16" s="60" t="s">
        <v>103</v>
      </c>
      <c r="F16" s="61" t="s">
        <v>120</v>
      </c>
      <c r="G16" s="60" t="s">
        <v>53</v>
      </c>
      <c r="H16" s="62" t="s">
        <v>63</v>
      </c>
      <c r="I16" s="62">
        <v>4</v>
      </c>
      <c r="J16" s="62">
        <v>4</v>
      </c>
      <c r="K16" s="62">
        <v>4</v>
      </c>
      <c r="L16" s="62">
        <v>4</v>
      </c>
      <c r="M16" s="62">
        <v>1</v>
      </c>
      <c r="N16" s="62">
        <f>(I16)+J16+K16+L16+M16</f>
        <v>17</v>
      </c>
      <c r="O16" s="42" t="str">
        <f>IF(N16&lt;=14,"NOSIGNIFICATIVO",IF(AND(N16&gt;=15,N16&lt;=20),"SIGNIFICATIVOS"))</f>
        <v>SIGNIFICATIVOS</v>
      </c>
      <c r="P16" s="156" t="s">
        <v>334</v>
      </c>
      <c r="Q16" s="97" t="s">
        <v>296</v>
      </c>
      <c r="R16" s="212"/>
      <c r="S16" s="54"/>
    </row>
    <row r="17" spans="1:19" s="55" customFormat="1" ht="72.75" customHeight="1" x14ac:dyDescent="0.25">
      <c r="A17" s="167">
        <f t="shared" si="0"/>
        <v>10</v>
      </c>
      <c r="B17" s="186"/>
      <c r="C17" s="90" t="s">
        <v>238</v>
      </c>
      <c r="D17" s="90" t="s">
        <v>101</v>
      </c>
      <c r="E17" s="52" t="s">
        <v>103</v>
      </c>
      <c r="F17" s="91" t="s">
        <v>120</v>
      </c>
      <c r="G17" s="52" t="s">
        <v>274</v>
      </c>
      <c r="H17" s="53" t="s">
        <v>63</v>
      </c>
      <c r="I17" s="53">
        <v>4</v>
      </c>
      <c r="J17" s="53">
        <v>4</v>
      </c>
      <c r="K17" s="53">
        <v>1</v>
      </c>
      <c r="L17" s="53">
        <v>2</v>
      </c>
      <c r="M17" s="53">
        <v>1</v>
      </c>
      <c r="N17" s="53">
        <f>(I17)+J17+K17+L17+M17</f>
        <v>12</v>
      </c>
      <c r="O17" s="90" t="str">
        <f>IF(N17&lt;=14,"NOSIGNIFICATIVO",IF(AND(N17&gt;=15,N17&lt;=20),"SIGNIFICATIVOS"))</f>
        <v>NOSIGNIFICATIVO</v>
      </c>
      <c r="P17" s="101"/>
      <c r="Q17" s="98" t="s">
        <v>311</v>
      </c>
      <c r="R17" s="212"/>
      <c r="S17" s="54"/>
    </row>
    <row r="18" spans="1:19" s="55" customFormat="1" ht="62.25" customHeight="1" x14ac:dyDescent="0.25">
      <c r="A18" s="167">
        <f t="shared" si="0"/>
        <v>11</v>
      </c>
      <c r="B18" s="186"/>
      <c r="C18" s="90" t="s">
        <v>301</v>
      </c>
      <c r="D18" s="90" t="s">
        <v>101</v>
      </c>
      <c r="E18" s="52" t="s">
        <v>299</v>
      </c>
      <c r="F18" s="91" t="s">
        <v>300</v>
      </c>
      <c r="G18" s="52" t="s">
        <v>53</v>
      </c>
      <c r="H18" s="53" t="s">
        <v>10</v>
      </c>
      <c r="I18" s="56">
        <v>-4</v>
      </c>
      <c r="J18" s="56">
        <v>0</v>
      </c>
      <c r="K18" s="56">
        <v>1</v>
      </c>
      <c r="L18" s="56">
        <v>1</v>
      </c>
      <c r="M18" s="56">
        <v>1</v>
      </c>
      <c r="N18" s="56">
        <f t="shared" ref="N18" si="4">(I18)+J18+K18+L18+M18</f>
        <v>-1</v>
      </c>
      <c r="O18" s="90" t="str">
        <f>IF(N18&lt;=14,"NOSIGNIFICATIVO",IF(AND(N18&gt;=15,N18&lt;=20),"SIGNIFICATIVOS"))</f>
        <v>NOSIGNIFICATIVO</v>
      </c>
      <c r="P18" s="36"/>
      <c r="Q18" s="43" t="s">
        <v>335</v>
      </c>
      <c r="R18" s="212"/>
      <c r="S18" s="54"/>
    </row>
    <row r="19" spans="1:19" s="55" customFormat="1" ht="117.75" customHeight="1" x14ac:dyDescent="0.25">
      <c r="A19" s="167">
        <f t="shared" si="0"/>
        <v>12</v>
      </c>
      <c r="B19" s="186"/>
      <c r="C19" s="90" t="s">
        <v>238</v>
      </c>
      <c r="D19" s="90" t="s">
        <v>102</v>
      </c>
      <c r="E19" s="52" t="s">
        <v>112</v>
      </c>
      <c r="F19" s="91" t="s">
        <v>132</v>
      </c>
      <c r="G19" s="52" t="s">
        <v>58</v>
      </c>
      <c r="H19" s="53" t="s">
        <v>63</v>
      </c>
      <c r="I19" s="53">
        <v>4</v>
      </c>
      <c r="J19" s="53">
        <v>4</v>
      </c>
      <c r="K19" s="53">
        <v>4</v>
      </c>
      <c r="L19" s="53">
        <v>2</v>
      </c>
      <c r="M19" s="53">
        <v>1</v>
      </c>
      <c r="N19" s="56">
        <f t="shared" ref="N19:N20" si="5">(I19)+J19+K19+L19+M19</f>
        <v>15</v>
      </c>
      <c r="O19" s="90" t="str">
        <f>IF(N19&lt;=14,"NOSIGNIFICATIVO",IF(AND(N19&gt;=15,N19&lt;=20),"SIGNIFICATIVOS"))</f>
        <v>SIGNIFICATIVOS</v>
      </c>
      <c r="P19" s="82" t="s">
        <v>336</v>
      </c>
      <c r="Q19" s="43" t="s">
        <v>294</v>
      </c>
      <c r="R19" s="212"/>
      <c r="S19" s="54"/>
    </row>
    <row r="20" spans="1:19" s="55" customFormat="1" ht="62.25" customHeight="1" x14ac:dyDescent="0.25">
      <c r="A20" s="167">
        <f t="shared" si="0"/>
        <v>13</v>
      </c>
      <c r="B20" s="186"/>
      <c r="C20" s="90" t="s">
        <v>238</v>
      </c>
      <c r="D20" s="90" t="s">
        <v>102</v>
      </c>
      <c r="E20" s="52" t="s">
        <v>113</v>
      </c>
      <c r="F20" s="91" t="s">
        <v>186</v>
      </c>
      <c r="G20" s="52" t="s">
        <v>225</v>
      </c>
      <c r="H20" s="53" t="s">
        <v>63</v>
      </c>
      <c r="I20" s="53">
        <v>-4</v>
      </c>
      <c r="J20" s="53">
        <v>4</v>
      </c>
      <c r="K20" s="53">
        <v>1</v>
      </c>
      <c r="L20" s="53">
        <v>2</v>
      </c>
      <c r="M20" s="53">
        <v>1</v>
      </c>
      <c r="N20" s="56">
        <f t="shared" si="5"/>
        <v>4</v>
      </c>
      <c r="O20" s="90" t="str">
        <f t="shared" si="3"/>
        <v>NOSIGNIFICATIVO</v>
      </c>
      <c r="P20" s="82"/>
      <c r="Q20" s="43" t="s">
        <v>289</v>
      </c>
      <c r="R20" s="212"/>
      <c r="S20" s="54"/>
    </row>
    <row r="21" spans="1:19" s="55" customFormat="1" ht="132" customHeight="1" x14ac:dyDescent="0.25">
      <c r="A21" s="167">
        <f t="shared" si="0"/>
        <v>14</v>
      </c>
      <c r="B21" s="186"/>
      <c r="C21" s="90" t="s">
        <v>238</v>
      </c>
      <c r="D21" s="90" t="s">
        <v>101</v>
      </c>
      <c r="E21" s="52" t="s">
        <v>41</v>
      </c>
      <c r="F21" s="91" t="s">
        <v>144</v>
      </c>
      <c r="G21" s="52" t="s">
        <v>116</v>
      </c>
      <c r="H21" s="53" t="s">
        <v>63</v>
      </c>
      <c r="I21" s="53">
        <v>4</v>
      </c>
      <c r="J21" s="53">
        <v>4</v>
      </c>
      <c r="K21" s="53">
        <v>4</v>
      </c>
      <c r="L21" s="53">
        <v>4</v>
      </c>
      <c r="M21" s="53">
        <v>1</v>
      </c>
      <c r="N21" s="53">
        <f>(I21)+J21+K21+L21+M21</f>
        <v>17</v>
      </c>
      <c r="O21" s="90" t="str">
        <f t="shared" si="3"/>
        <v>SIGNIFICATIVOS</v>
      </c>
      <c r="P21" s="82" t="s">
        <v>337</v>
      </c>
      <c r="Q21" s="43" t="s">
        <v>308</v>
      </c>
      <c r="R21" s="212"/>
      <c r="S21" s="54"/>
    </row>
    <row r="22" spans="1:19" s="55" customFormat="1" ht="62.25" customHeight="1" x14ac:dyDescent="0.25">
      <c r="A22" s="167">
        <f t="shared" si="0"/>
        <v>15</v>
      </c>
      <c r="B22" s="186"/>
      <c r="C22" s="90" t="s">
        <v>238</v>
      </c>
      <c r="D22" s="90" t="s">
        <v>102</v>
      </c>
      <c r="E22" s="52" t="s">
        <v>223</v>
      </c>
      <c r="F22" s="91" t="s">
        <v>338</v>
      </c>
      <c r="G22" s="52" t="s">
        <v>117</v>
      </c>
      <c r="H22" s="53" t="s">
        <v>63</v>
      </c>
      <c r="I22" s="53">
        <v>4</v>
      </c>
      <c r="J22" s="53">
        <v>4</v>
      </c>
      <c r="K22" s="53">
        <v>1</v>
      </c>
      <c r="L22" s="53">
        <v>4</v>
      </c>
      <c r="M22" s="53">
        <v>1</v>
      </c>
      <c r="N22" s="56">
        <f>(I22)+J22+K22+L22+M22</f>
        <v>14</v>
      </c>
      <c r="O22" s="90" t="str">
        <f t="shared" si="3"/>
        <v>NOSIGNIFICATIVO</v>
      </c>
      <c r="P22" s="82"/>
      <c r="Q22" s="43" t="s">
        <v>282</v>
      </c>
      <c r="R22" s="212"/>
      <c r="S22" s="54"/>
    </row>
    <row r="23" spans="1:19" s="55" customFormat="1" ht="62.25" customHeight="1" x14ac:dyDescent="0.25">
      <c r="A23" s="167">
        <f t="shared" si="0"/>
        <v>16</v>
      </c>
      <c r="B23" s="186"/>
      <c r="C23" s="90" t="s">
        <v>238</v>
      </c>
      <c r="D23" s="90" t="s">
        <v>102</v>
      </c>
      <c r="E23" s="52" t="s">
        <v>115</v>
      </c>
      <c r="F23" s="91" t="s">
        <v>157</v>
      </c>
      <c r="G23" s="52" t="s">
        <v>117</v>
      </c>
      <c r="H23" s="56" t="s">
        <v>64</v>
      </c>
      <c r="I23" s="56">
        <v>-4</v>
      </c>
      <c r="J23" s="56">
        <v>0</v>
      </c>
      <c r="K23" s="56">
        <v>1</v>
      </c>
      <c r="L23" s="56">
        <v>1</v>
      </c>
      <c r="M23" s="56">
        <v>1</v>
      </c>
      <c r="N23" s="56">
        <f t="shared" ref="N23" si="6">(I23)+J23+K23+L23+M23</f>
        <v>-1</v>
      </c>
      <c r="O23" s="90" t="str">
        <f t="shared" si="3"/>
        <v>NOSIGNIFICATIVO</v>
      </c>
      <c r="P23" s="36"/>
      <c r="Q23" s="44" t="s">
        <v>304</v>
      </c>
      <c r="R23" s="212"/>
      <c r="S23" s="54"/>
    </row>
    <row r="24" spans="1:19" s="55" customFormat="1" ht="62.25" customHeight="1" thickBot="1" x14ac:dyDescent="0.3">
      <c r="A24" s="167">
        <f t="shared" si="0"/>
        <v>17</v>
      </c>
      <c r="B24" s="187"/>
      <c r="C24" s="45" t="s">
        <v>298</v>
      </c>
      <c r="D24" s="45" t="s">
        <v>136</v>
      </c>
      <c r="E24" s="63" t="s">
        <v>115</v>
      </c>
      <c r="F24" s="64" t="s">
        <v>160</v>
      </c>
      <c r="G24" s="63" t="s">
        <v>117</v>
      </c>
      <c r="H24" s="67" t="s">
        <v>64</v>
      </c>
      <c r="I24" s="67">
        <v>4</v>
      </c>
      <c r="J24" s="67">
        <v>0</v>
      </c>
      <c r="K24" s="67">
        <v>1</v>
      </c>
      <c r="L24" s="67">
        <v>1</v>
      </c>
      <c r="M24" s="67">
        <v>1</v>
      </c>
      <c r="N24" s="67">
        <f>(I24)+J24+K24+L24+M24</f>
        <v>7</v>
      </c>
      <c r="O24" s="45" t="str">
        <f t="shared" si="3"/>
        <v>NOSIGNIFICATIVO</v>
      </c>
      <c r="P24" s="46"/>
      <c r="Q24" s="50" t="s">
        <v>304</v>
      </c>
      <c r="R24" s="212"/>
      <c r="S24" s="54"/>
    </row>
    <row r="25" spans="1:19" s="55" customFormat="1" ht="62.25" customHeight="1" x14ac:dyDescent="0.25">
      <c r="A25" s="167">
        <f t="shared" si="0"/>
        <v>18</v>
      </c>
      <c r="B25" s="185" t="s">
        <v>104</v>
      </c>
      <c r="C25" s="42" t="s">
        <v>238</v>
      </c>
      <c r="D25" s="42" t="s">
        <v>101</v>
      </c>
      <c r="E25" s="60" t="s">
        <v>103</v>
      </c>
      <c r="F25" s="61" t="s">
        <v>121</v>
      </c>
      <c r="G25" s="60" t="s">
        <v>53</v>
      </c>
      <c r="H25" s="62" t="s">
        <v>63</v>
      </c>
      <c r="I25" s="62">
        <v>-4</v>
      </c>
      <c r="J25" s="62">
        <v>4</v>
      </c>
      <c r="K25" s="62">
        <v>1</v>
      </c>
      <c r="L25" s="62">
        <v>1</v>
      </c>
      <c r="M25" s="62">
        <v>1</v>
      </c>
      <c r="N25" s="62">
        <f>(I25)+J25+K25+L25+M25</f>
        <v>3</v>
      </c>
      <c r="O25" s="42" t="str">
        <f>IF(N25&lt;=14,"NOSIGNIFICATIVO",IF(AND(N25&gt;=15,N25&lt;=20),"SIGNIFICATIVOS"))</f>
        <v>NOSIGNIFICATIVO</v>
      </c>
      <c r="P25" s="156"/>
      <c r="Q25" s="97" t="s">
        <v>311</v>
      </c>
      <c r="R25" s="212"/>
      <c r="S25" s="54"/>
    </row>
    <row r="26" spans="1:19" s="55" customFormat="1" ht="62.25" customHeight="1" x14ac:dyDescent="0.25">
      <c r="A26" s="167">
        <f t="shared" si="0"/>
        <v>19</v>
      </c>
      <c r="B26" s="186"/>
      <c r="C26" s="90" t="s">
        <v>238</v>
      </c>
      <c r="D26" s="90" t="s">
        <v>101</v>
      </c>
      <c r="E26" s="52" t="s">
        <v>103</v>
      </c>
      <c r="F26" s="91" t="s">
        <v>121</v>
      </c>
      <c r="G26" s="52" t="s">
        <v>55</v>
      </c>
      <c r="H26" s="53" t="s">
        <v>63</v>
      </c>
      <c r="I26" s="53">
        <v>4</v>
      </c>
      <c r="J26" s="53">
        <v>4</v>
      </c>
      <c r="K26" s="53">
        <v>1</v>
      </c>
      <c r="L26" s="53">
        <v>2</v>
      </c>
      <c r="M26" s="53">
        <v>1</v>
      </c>
      <c r="N26" s="53">
        <f>(I26)+J26+K26+L26+M26</f>
        <v>12</v>
      </c>
      <c r="O26" s="90" t="str">
        <f>IF(N26&lt;=14,"NOSIGNIFICATIVO",IF(AND(N26&gt;=15,N26&lt;=20),"SIGNIFICATIVOS"))</f>
        <v>NOSIGNIFICATIVO</v>
      </c>
      <c r="P26" s="101"/>
      <c r="Q26" s="98" t="s">
        <v>311</v>
      </c>
      <c r="R26" s="212"/>
      <c r="S26" s="54"/>
    </row>
    <row r="27" spans="1:19" s="55" customFormat="1" ht="62.25" customHeight="1" x14ac:dyDescent="0.25">
      <c r="A27" s="167">
        <f t="shared" si="0"/>
        <v>20</v>
      </c>
      <c r="B27" s="186"/>
      <c r="C27" s="90" t="s">
        <v>238</v>
      </c>
      <c r="D27" s="90" t="s">
        <v>102</v>
      </c>
      <c r="E27" s="52" t="s">
        <v>112</v>
      </c>
      <c r="F27" s="91" t="s">
        <v>133</v>
      </c>
      <c r="G27" s="52" t="s">
        <v>58</v>
      </c>
      <c r="H27" s="53" t="s">
        <v>63</v>
      </c>
      <c r="I27" s="53">
        <v>-4</v>
      </c>
      <c r="J27" s="53">
        <v>3</v>
      </c>
      <c r="K27" s="53">
        <v>1</v>
      </c>
      <c r="L27" s="53">
        <v>2</v>
      </c>
      <c r="M27" s="53">
        <v>1</v>
      </c>
      <c r="N27" s="56">
        <f t="shared" ref="N27" si="7">(I27)+J27+K27+L27+M27</f>
        <v>3</v>
      </c>
      <c r="O27" s="90" t="str">
        <f>IF(N27&lt;=14,"NOSIGNIFICATIVO",IF(AND(N27&gt;=15,N27&lt;=20),"SIGNIFICATIVOS"))</f>
        <v>NOSIGNIFICATIVO</v>
      </c>
      <c r="P27" s="82"/>
      <c r="Q27" s="43" t="s">
        <v>289</v>
      </c>
      <c r="R27" s="212"/>
      <c r="S27" s="54"/>
    </row>
    <row r="28" spans="1:19" s="55" customFormat="1" ht="62.25" customHeight="1" x14ac:dyDescent="0.25">
      <c r="A28" s="167">
        <f t="shared" si="0"/>
        <v>21</v>
      </c>
      <c r="B28" s="186"/>
      <c r="C28" s="90" t="s">
        <v>238</v>
      </c>
      <c r="D28" s="90" t="s">
        <v>102</v>
      </c>
      <c r="E28" s="52" t="s">
        <v>113</v>
      </c>
      <c r="F28" s="91" t="s">
        <v>114</v>
      </c>
      <c r="G28" s="52" t="s">
        <v>60</v>
      </c>
      <c r="H28" s="53" t="s">
        <v>63</v>
      </c>
      <c r="I28" s="53">
        <v>-4</v>
      </c>
      <c r="J28" s="57">
        <v>3</v>
      </c>
      <c r="K28" s="53">
        <v>1</v>
      </c>
      <c r="L28" s="53">
        <v>1</v>
      </c>
      <c r="M28" s="53">
        <v>1</v>
      </c>
      <c r="N28" s="56">
        <f>(I28)+J28+K28+L28+M28</f>
        <v>2</v>
      </c>
      <c r="O28" s="90" t="str">
        <f t="shared" si="3"/>
        <v>NOSIGNIFICATIVO</v>
      </c>
      <c r="P28" s="82"/>
      <c r="Q28" s="43" t="s">
        <v>288</v>
      </c>
      <c r="R28" s="212"/>
      <c r="S28" s="54"/>
    </row>
    <row r="29" spans="1:19" s="55" customFormat="1" ht="62.25" customHeight="1" x14ac:dyDescent="0.25">
      <c r="A29" s="167">
        <f t="shared" si="0"/>
        <v>22</v>
      </c>
      <c r="B29" s="186"/>
      <c r="C29" s="90" t="s">
        <v>238</v>
      </c>
      <c r="D29" s="90" t="s">
        <v>101</v>
      </c>
      <c r="E29" s="52" t="s">
        <v>41</v>
      </c>
      <c r="F29" s="91" t="s">
        <v>216</v>
      </c>
      <c r="G29" s="52" t="s">
        <v>116</v>
      </c>
      <c r="H29" s="53" t="s">
        <v>63</v>
      </c>
      <c r="I29" s="53">
        <v>4</v>
      </c>
      <c r="J29" s="53">
        <v>4</v>
      </c>
      <c r="K29" s="53">
        <v>1</v>
      </c>
      <c r="L29" s="53">
        <v>4</v>
      </c>
      <c r="M29" s="53">
        <v>1</v>
      </c>
      <c r="N29" s="56">
        <f t="shared" ref="N29" si="8">(I29)+J29+K29+L29+M29</f>
        <v>14</v>
      </c>
      <c r="O29" s="90" t="str">
        <f t="shared" si="3"/>
        <v>NOSIGNIFICATIVO</v>
      </c>
      <c r="P29" s="82"/>
      <c r="Q29" s="43" t="s">
        <v>281</v>
      </c>
      <c r="R29" s="212"/>
      <c r="S29" s="54"/>
    </row>
    <row r="30" spans="1:19" s="55" customFormat="1" ht="62.25" customHeight="1" thickBot="1" x14ac:dyDescent="0.3">
      <c r="A30" s="167">
        <f t="shared" si="0"/>
        <v>23</v>
      </c>
      <c r="B30" s="187"/>
      <c r="C30" s="45" t="s">
        <v>238</v>
      </c>
      <c r="D30" s="45" t="s">
        <v>102</v>
      </c>
      <c r="E30" s="63" t="s">
        <v>42</v>
      </c>
      <c r="F30" s="64" t="s">
        <v>118</v>
      </c>
      <c r="G30" s="63" t="s">
        <v>119</v>
      </c>
      <c r="H30" s="67" t="s">
        <v>63</v>
      </c>
      <c r="I30" s="66">
        <v>-4</v>
      </c>
      <c r="J30" s="70">
        <v>4</v>
      </c>
      <c r="K30" s="66">
        <v>1</v>
      </c>
      <c r="L30" s="66">
        <v>4</v>
      </c>
      <c r="M30" s="66">
        <v>1</v>
      </c>
      <c r="N30" s="67">
        <f>(I30)+J30+K30+L30+M30</f>
        <v>6</v>
      </c>
      <c r="O30" s="45" t="str">
        <f t="shared" ref="O30" si="9">IF(N30&lt;=14,"NOSIGNIFICATIVO",IF(AND(N30&gt;=15,N30&lt;=20),"SIGNIFICATIVOS"))</f>
        <v>NOSIGNIFICATIVO</v>
      </c>
      <c r="P30" s="46"/>
      <c r="Q30" s="47" t="s">
        <v>339</v>
      </c>
      <c r="R30" s="212"/>
      <c r="S30" s="54"/>
    </row>
    <row r="31" spans="1:19" s="55" customFormat="1" ht="134.25" customHeight="1" x14ac:dyDescent="0.25">
      <c r="A31" s="167">
        <f t="shared" si="0"/>
        <v>24</v>
      </c>
      <c r="B31" s="185" t="s">
        <v>24</v>
      </c>
      <c r="C31" s="42" t="s">
        <v>238</v>
      </c>
      <c r="D31" s="42" t="s">
        <v>101</v>
      </c>
      <c r="E31" s="60" t="s">
        <v>103</v>
      </c>
      <c r="F31" s="61" t="s">
        <v>303</v>
      </c>
      <c r="G31" s="60" t="s">
        <v>53</v>
      </c>
      <c r="H31" s="62" t="s">
        <v>63</v>
      </c>
      <c r="I31" s="62">
        <v>4</v>
      </c>
      <c r="J31" s="62">
        <v>4</v>
      </c>
      <c r="K31" s="62">
        <v>4</v>
      </c>
      <c r="L31" s="62">
        <v>4</v>
      </c>
      <c r="M31" s="62">
        <v>1</v>
      </c>
      <c r="N31" s="62">
        <f>(I31)+J31+K31+L31+M31</f>
        <v>17</v>
      </c>
      <c r="O31" s="42" t="str">
        <f>IF(N31&lt;=14,"NOSIGNIFICATIVO",IF(AND(N31&gt;=15,N31&lt;=20),"SIGNIFICATIVOS"))</f>
        <v>SIGNIFICATIVOS</v>
      </c>
      <c r="P31" s="156" t="s">
        <v>334</v>
      </c>
      <c r="Q31" s="97" t="s">
        <v>296</v>
      </c>
      <c r="R31" s="212"/>
      <c r="S31" s="54"/>
    </row>
    <row r="32" spans="1:19" s="55" customFormat="1" ht="71.25" customHeight="1" x14ac:dyDescent="0.25">
      <c r="A32" s="167">
        <f t="shared" si="0"/>
        <v>25</v>
      </c>
      <c r="B32" s="186"/>
      <c r="C32" s="90" t="s">
        <v>238</v>
      </c>
      <c r="D32" s="90" t="s">
        <v>101</v>
      </c>
      <c r="E32" s="52" t="s">
        <v>103</v>
      </c>
      <c r="F32" s="91" t="s">
        <v>302</v>
      </c>
      <c r="G32" s="52" t="s">
        <v>274</v>
      </c>
      <c r="H32" s="53" t="s">
        <v>63</v>
      </c>
      <c r="I32" s="53">
        <v>4</v>
      </c>
      <c r="J32" s="53">
        <v>4</v>
      </c>
      <c r="K32" s="53">
        <v>1</v>
      </c>
      <c r="L32" s="53">
        <v>2</v>
      </c>
      <c r="M32" s="53">
        <v>1</v>
      </c>
      <c r="N32" s="53">
        <f>(I32)+J32+K32+L32+M32</f>
        <v>12</v>
      </c>
      <c r="O32" s="90" t="str">
        <f t="shared" si="3"/>
        <v>NOSIGNIFICATIVO</v>
      </c>
      <c r="P32" s="101"/>
      <c r="Q32" s="98" t="s">
        <v>311</v>
      </c>
      <c r="R32" s="212"/>
      <c r="S32" s="54"/>
    </row>
    <row r="33" spans="1:19" s="55" customFormat="1" ht="62.25" customHeight="1" x14ac:dyDescent="0.25">
      <c r="A33" s="167">
        <f t="shared" si="0"/>
        <v>26</v>
      </c>
      <c r="B33" s="186"/>
      <c r="C33" s="90" t="s">
        <v>238</v>
      </c>
      <c r="D33" s="90" t="s">
        <v>101</v>
      </c>
      <c r="E33" s="52" t="s">
        <v>41</v>
      </c>
      <c r="F33" s="91" t="s">
        <v>143</v>
      </c>
      <c r="G33" s="52" t="s">
        <v>116</v>
      </c>
      <c r="H33" s="53" t="s">
        <v>63</v>
      </c>
      <c r="I33" s="53">
        <v>4</v>
      </c>
      <c r="J33" s="53">
        <v>4</v>
      </c>
      <c r="K33" s="53">
        <v>1</v>
      </c>
      <c r="L33" s="53">
        <v>4</v>
      </c>
      <c r="M33" s="53">
        <v>1</v>
      </c>
      <c r="N33" s="56">
        <f t="shared" ref="N33:N36" si="10">(I33)+J33+K33+L33+M33</f>
        <v>14</v>
      </c>
      <c r="O33" s="90" t="str">
        <f t="shared" si="3"/>
        <v>NOSIGNIFICATIVO</v>
      </c>
      <c r="P33" s="82"/>
      <c r="Q33" s="98" t="s">
        <v>281</v>
      </c>
      <c r="R33" s="212"/>
      <c r="S33" s="54"/>
    </row>
    <row r="34" spans="1:19" s="55" customFormat="1" ht="62.25" customHeight="1" x14ac:dyDescent="0.25">
      <c r="A34" s="167">
        <f t="shared" si="0"/>
        <v>27</v>
      </c>
      <c r="B34" s="186"/>
      <c r="C34" s="90" t="s">
        <v>238</v>
      </c>
      <c r="D34" s="90" t="s">
        <v>102</v>
      </c>
      <c r="E34" s="52" t="s">
        <v>113</v>
      </c>
      <c r="F34" s="91" t="s">
        <v>161</v>
      </c>
      <c r="G34" s="52" t="s">
        <v>60</v>
      </c>
      <c r="H34" s="53" t="s">
        <v>63</v>
      </c>
      <c r="I34" s="53">
        <v>-4</v>
      </c>
      <c r="J34" s="57">
        <v>4</v>
      </c>
      <c r="K34" s="53">
        <v>1</v>
      </c>
      <c r="L34" s="53">
        <v>1</v>
      </c>
      <c r="M34" s="53">
        <v>1</v>
      </c>
      <c r="N34" s="56">
        <f>(I34)+J34+K34+L34+M34</f>
        <v>3</v>
      </c>
      <c r="O34" s="90" t="str">
        <f t="shared" si="3"/>
        <v>NOSIGNIFICATIVO</v>
      </c>
      <c r="P34" s="82"/>
      <c r="Q34" s="98" t="s">
        <v>288</v>
      </c>
      <c r="R34" s="212"/>
      <c r="S34" s="54"/>
    </row>
    <row r="35" spans="1:19" s="55" customFormat="1" ht="62.25" customHeight="1" x14ac:dyDescent="0.25">
      <c r="A35" s="167">
        <f t="shared" si="0"/>
        <v>28</v>
      </c>
      <c r="B35" s="186"/>
      <c r="C35" s="90" t="s">
        <v>238</v>
      </c>
      <c r="D35" s="90" t="s">
        <v>102</v>
      </c>
      <c r="E35" s="52" t="s">
        <v>115</v>
      </c>
      <c r="F35" s="91" t="s">
        <v>226</v>
      </c>
      <c r="G35" s="52" t="s">
        <v>117</v>
      </c>
      <c r="H35" s="53" t="s">
        <v>63</v>
      </c>
      <c r="I35" s="53">
        <v>4</v>
      </c>
      <c r="J35" s="53">
        <v>3</v>
      </c>
      <c r="K35" s="53">
        <v>1</v>
      </c>
      <c r="L35" s="53">
        <v>4</v>
      </c>
      <c r="M35" s="53">
        <v>1</v>
      </c>
      <c r="N35" s="56">
        <f>(I35)+J35+K35+L35+M35</f>
        <v>13</v>
      </c>
      <c r="O35" s="90" t="str">
        <f t="shared" si="3"/>
        <v>NOSIGNIFICATIVO</v>
      </c>
      <c r="P35" s="82"/>
      <c r="Q35" s="44" t="s">
        <v>290</v>
      </c>
      <c r="R35" s="212"/>
      <c r="S35" s="54"/>
    </row>
    <row r="36" spans="1:19" s="55" customFormat="1" ht="62.25" customHeight="1" thickBot="1" x14ac:dyDescent="0.3">
      <c r="A36" s="167">
        <f t="shared" si="0"/>
        <v>29</v>
      </c>
      <c r="B36" s="187"/>
      <c r="C36" s="45" t="s">
        <v>238</v>
      </c>
      <c r="D36" s="45" t="s">
        <v>102</v>
      </c>
      <c r="E36" s="63" t="s">
        <v>115</v>
      </c>
      <c r="F36" s="64" t="s">
        <v>157</v>
      </c>
      <c r="G36" s="63" t="s">
        <v>117</v>
      </c>
      <c r="H36" s="67" t="s">
        <v>64</v>
      </c>
      <c r="I36" s="67">
        <v>4</v>
      </c>
      <c r="J36" s="67">
        <v>0</v>
      </c>
      <c r="K36" s="67">
        <v>1</v>
      </c>
      <c r="L36" s="67">
        <v>1</v>
      </c>
      <c r="M36" s="67">
        <v>1</v>
      </c>
      <c r="N36" s="67">
        <f t="shared" si="10"/>
        <v>7</v>
      </c>
      <c r="O36" s="45" t="str">
        <f t="shared" si="3"/>
        <v>NOSIGNIFICATIVO</v>
      </c>
      <c r="P36" s="73"/>
      <c r="Q36" s="50" t="s">
        <v>304</v>
      </c>
      <c r="R36" s="212"/>
      <c r="S36" s="54"/>
    </row>
    <row r="37" spans="1:19" s="55" customFormat="1" ht="62.25" customHeight="1" x14ac:dyDescent="0.25">
      <c r="A37" s="167">
        <f t="shared" si="0"/>
        <v>30</v>
      </c>
      <c r="B37" s="185" t="s">
        <v>25</v>
      </c>
      <c r="C37" s="42" t="s">
        <v>241</v>
      </c>
      <c r="D37" s="42" t="s">
        <v>101</v>
      </c>
      <c r="E37" s="60" t="s">
        <v>103</v>
      </c>
      <c r="F37" s="61" t="s">
        <v>197</v>
      </c>
      <c r="G37" s="60" t="s">
        <v>53</v>
      </c>
      <c r="H37" s="62" t="s">
        <v>63</v>
      </c>
      <c r="I37" s="62">
        <v>-4</v>
      </c>
      <c r="J37" s="62">
        <v>4</v>
      </c>
      <c r="K37" s="62">
        <v>1</v>
      </c>
      <c r="L37" s="62">
        <v>1</v>
      </c>
      <c r="M37" s="62">
        <v>1</v>
      </c>
      <c r="N37" s="62">
        <f>(I37)+J37+K37+L37+M37</f>
        <v>3</v>
      </c>
      <c r="O37" s="42" t="str">
        <f>IF(N37&lt;=14,"NOSIGNIFICATIVO",IF(AND(N37&gt;=15,N37&lt;=20),"SIGNIFICATIVOS"))</f>
        <v>NOSIGNIFICATIVO</v>
      </c>
      <c r="P37" s="156"/>
      <c r="Q37" s="97" t="s">
        <v>311</v>
      </c>
      <c r="R37" s="212"/>
      <c r="S37" s="54"/>
    </row>
    <row r="38" spans="1:19" s="55" customFormat="1" ht="62.25" customHeight="1" x14ac:dyDescent="0.25">
      <c r="A38" s="167">
        <f t="shared" si="0"/>
        <v>31</v>
      </c>
      <c r="B38" s="186"/>
      <c r="C38" s="90" t="s">
        <v>241</v>
      </c>
      <c r="D38" s="90" t="s">
        <v>101</v>
      </c>
      <c r="E38" s="52" t="s">
        <v>103</v>
      </c>
      <c r="F38" s="91" t="s">
        <v>197</v>
      </c>
      <c r="G38" s="52" t="s">
        <v>55</v>
      </c>
      <c r="H38" s="53" t="s">
        <v>63</v>
      </c>
      <c r="I38" s="53">
        <v>4</v>
      </c>
      <c r="J38" s="53">
        <v>4</v>
      </c>
      <c r="K38" s="53">
        <v>1</v>
      </c>
      <c r="L38" s="53">
        <v>2</v>
      </c>
      <c r="M38" s="53">
        <v>1</v>
      </c>
      <c r="N38" s="53">
        <f>(I38)+J38+K38+L38+M38</f>
        <v>12</v>
      </c>
      <c r="O38" s="90" t="str">
        <f>IF(N38&lt;=14,"NOSIGNIFICATIVO",IF(AND(N38&gt;=15,N38&lt;=20),"SIGNIFICATIVOS"))</f>
        <v>NOSIGNIFICATIVO</v>
      </c>
      <c r="P38" s="101"/>
      <c r="Q38" s="98" t="s">
        <v>311</v>
      </c>
      <c r="R38" s="212"/>
      <c r="S38" s="54"/>
    </row>
    <row r="39" spans="1:19" s="55" customFormat="1" ht="62.25" customHeight="1" x14ac:dyDescent="0.25">
      <c r="A39" s="167">
        <f t="shared" si="0"/>
        <v>32</v>
      </c>
      <c r="B39" s="186"/>
      <c r="C39" s="90" t="s">
        <v>241</v>
      </c>
      <c r="D39" s="90" t="s">
        <v>102</v>
      </c>
      <c r="E39" s="52" t="s">
        <v>112</v>
      </c>
      <c r="F39" s="91" t="s">
        <v>198</v>
      </c>
      <c r="G39" s="52" t="s">
        <v>58</v>
      </c>
      <c r="H39" s="53" t="s">
        <v>63</v>
      </c>
      <c r="I39" s="53">
        <v>-4</v>
      </c>
      <c r="J39" s="53">
        <v>3</v>
      </c>
      <c r="K39" s="53">
        <v>1</v>
      </c>
      <c r="L39" s="53">
        <v>2</v>
      </c>
      <c r="M39" s="53">
        <v>1</v>
      </c>
      <c r="N39" s="56">
        <f t="shared" ref="N39" si="11">(I39)+J39+K39+L39+M39</f>
        <v>3</v>
      </c>
      <c r="O39" s="90" t="str">
        <f>IF(N39&lt;=14,"NOSIGNIFICATIVO",IF(AND(N39&gt;=15,N39&lt;=20),"SIGNIFICATIVOS"))</f>
        <v>NOSIGNIFICATIVO</v>
      </c>
      <c r="P39" s="82"/>
      <c r="Q39" s="43" t="s">
        <v>288</v>
      </c>
      <c r="R39" s="212"/>
      <c r="S39" s="54"/>
    </row>
    <row r="40" spans="1:19" s="55" customFormat="1" ht="62.25" customHeight="1" x14ac:dyDescent="0.25">
      <c r="A40" s="167">
        <f t="shared" si="0"/>
        <v>33</v>
      </c>
      <c r="B40" s="186"/>
      <c r="C40" s="90" t="s">
        <v>241</v>
      </c>
      <c r="D40" s="90" t="s">
        <v>102</v>
      </c>
      <c r="E40" s="52" t="s">
        <v>113</v>
      </c>
      <c r="F40" s="91" t="s">
        <v>162</v>
      </c>
      <c r="G40" s="52" t="s">
        <v>60</v>
      </c>
      <c r="H40" s="53" t="s">
        <v>63</v>
      </c>
      <c r="I40" s="53">
        <v>-4</v>
      </c>
      <c r="J40" s="57">
        <v>4</v>
      </c>
      <c r="K40" s="53">
        <v>1</v>
      </c>
      <c r="L40" s="53">
        <v>1</v>
      </c>
      <c r="M40" s="53">
        <v>1</v>
      </c>
      <c r="N40" s="56">
        <f>(I40)+J40+K40+L40+M40</f>
        <v>3</v>
      </c>
      <c r="O40" s="90" t="str">
        <f t="shared" si="3"/>
        <v>NOSIGNIFICATIVO</v>
      </c>
      <c r="P40" s="82"/>
      <c r="Q40" s="43" t="s">
        <v>288</v>
      </c>
      <c r="R40" s="212"/>
      <c r="S40" s="54"/>
    </row>
    <row r="41" spans="1:19" s="55" customFormat="1" ht="62.25" customHeight="1" x14ac:dyDescent="0.25">
      <c r="A41" s="167">
        <f t="shared" si="0"/>
        <v>34</v>
      </c>
      <c r="B41" s="186"/>
      <c r="C41" s="90" t="s">
        <v>241</v>
      </c>
      <c r="D41" s="90" t="s">
        <v>101</v>
      </c>
      <c r="E41" s="52" t="s">
        <v>41</v>
      </c>
      <c r="F41" s="91" t="s">
        <v>199</v>
      </c>
      <c r="G41" s="52" t="s">
        <v>116</v>
      </c>
      <c r="H41" s="53" t="s">
        <v>63</v>
      </c>
      <c r="I41" s="53">
        <v>4</v>
      </c>
      <c r="J41" s="53">
        <v>3</v>
      </c>
      <c r="K41" s="53">
        <v>1</v>
      </c>
      <c r="L41" s="53">
        <v>4</v>
      </c>
      <c r="M41" s="53">
        <v>1</v>
      </c>
      <c r="N41" s="56">
        <f t="shared" ref="N41:N48" si="12">(I41)+J41+K41+L41+M41</f>
        <v>13</v>
      </c>
      <c r="O41" s="90" t="str">
        <f t="shared" si="3"/>
        <v>NOSIGNIFICATIVO</v>
      </c>
      <c r="P41" s="100"/>
      <c r="Q41" s="98" t="s">
        <v>281</v>
      </c>
      <c r="R41" s="212"/>
      <c r="S41" s="54"/>
    </row>
    <row r="42" spans="1:19" s="55" customFormat="1" ht="62.25" customHeight="1" x14ac:dyDescent="0.25">
      <c r="A42" s="167">
        <f t="shared" si="0"/>
        <v>35</v>
      </c>
      <c r="B42" s="186"/>
      <c r="C42" s="90" t="s">
        <v>241</v>
      </c>
      <c r="D42" s="90" t="s">
        <v>101</v>
      </c>
      <c r="E42" s="52" t="s">
        <v>41</v>
      </c>
      <c r="F42" s="91" t="s">
        <v>217</v>
      </c>
      <c r="G42" s="52" t="s">
        <v>55</v>
      </c>
      <c r="H42" s="53" t="s">
        <v>63</v>
      </c>
      <c r="I42" s="53">
        <v>4</v>
      </c>
      <c r="J42" s="53">
        <v>1</v>
      </c>
      <c r="K42" s="53">
        <v>1</v>
      </c>
      <c r="L42" s="53">
        <v>4</v>
      </c>
      <c r="M42" s="53">
        <v>1</v>
      </c>
      <c r="N42" s="56">
        <f t="shared" ref="N42" si="13">(I42)+J42+K42+L42+M42</f>
        <v>11</v>
      </c>
      <c r="O42" s="90" t="str">
        <f t="shared" ref="O42" si="14">IF(N42&lt;=14,"NOSIGNIFICATIVO",IF(AND(N42&gt;=15,N42&lt;=20),"SIGNIFICATIVOS"))</f>
        <v>NOSIGNIFICATIVO</v>
      </c>
      <c r="P42" s="100"/>
      <c r="Q42" s="98" t="s">
        <v>281</v>
      </c>
      <c r="R42" s="212"/>
      <c r="S42" s="54"/>
    </row>
    <row r="43" spans="1:19" s="55" customFormat="1" ht="62.25" customHeight="1" x14ac:dyDescent="0.25">
      <c r="A43" s="167">
        <f t="shared" si="0"/>
        <v>36</v>
      </c>
      <c r="B43" s="186"/>
      <c r="C43" s="90" t="s">
        <v>241</v>
      </c>
      <c r="D43" s="90" t="s">
        <v>102</v>
      </c>
      <c r="E43" s="52" t="s">
        <v>115</v>
      </c>
      <c r="F43" s="91" t="s">
        <v>227</v>
      </c>
      <c r="G43" s="52" t="s">
        <v>117</v>
      </c>
      <c r="H43" s="53" t="s">
        <v>10</v>
      </c>
      <c r="I43" s="53">
        <v>4</v>
      </c>
      <c r="J43" s="53">
        <v>3</v>
      </c>
      <c r="K43" s="53">
        <v>1</v>
      </c>
      <c r="L43" s="53">
        <v>4</v>
      </c>
      <c r="M43" s="53">
        <v>1</v>
      </c>
      <c r="N43" s="56">
        <f>(I43)+J43+K43+L43+M43</f>
        <v>13</v>
      </c>
      <c r="O43" s="90" t="str">
        <f t="shared" si="3"/>
        <v>NOSIGNIFICATIVO</v>
      </c>
      <c r="P43" s="82"/>
      <c r="Q43" s="44" t="s">
        <v>290</v>
      </c>
      <c r="R43" s="212"/>
      <c r="S43" s="54"/>
    </row>
    <row r="44" spans="1:19" s="55" customFormat="1" ht="62.25" customHeight="1" x14ac:dyDescent="0.25">
      <c r="A44" s="167">
        <f t="shared" si="0"/>
        <v>37</v>
      </c>
      <c r="B44" s="186"/>
      <c r="C44" s="90" t="s">
        <v>243</v>
      </c>
      <c r="D44" s="90" t="s">
        <v>102</v>
      </c>
      <c r="E44" s="52" t="s">
        <v>115</v>
      </c>
      <c r="F44" s="91" t="s">
        <v>158</v>
      </c>
      <c r="G44" s="52" t="s">
        <v>117</v>
      </c>
      <c r="H44" s="53" t="s">
        <v>63</v>
      </c>
      <c r="I44" s="53">
        <v>4</v>
      </c>
      <c r="J44" s="53">
        <v>1</v>
      </c>
      <c r="K44" s="53">
        <v>1</v>
      </c>
      <c r="L44" s="53">
        <v>2</v>
      </c>
      <c r="M44" s="53">
        <v>1</v>
      </c>
      <c r="N44" s="56">
        <f t="shared" si="12"/>
        <v>9</v>
      </c>
      <c r="O44" s="90" t="str">
        <f t="shared" si="3"/>
        <v>NOSIGNIFICATIVO</v>
      </c>
      <c r="P44" s="82"/>
      <c r="Q44" s="44" t="s">
        <v>290</v>
      </c>
      <c r="R44" s="212"/>
      <c r="S44" s="54"/>
    </row>
    <row r="45" spans="1:19" s="55" customFormat="1" ht="62.25" customHeight="1" x14ac:dyDescent="0.25">
      <c r="A45" s="167">
        <f t="shared" si="0"/>
        <v>38</v>
      </c>
      <c r="B45" s="186"/>
      <c r="C45" s="90" t="s">
        <v>243</v>
      </c>
      <c r="D45" s="90" t="s">
        <v>102</v>
      </c>
      <c r="E45" s="52" t="s">
        <v>115</v>
      </c>
      <c r="F45" s="91" t="s">
        <v>187</v>
      </c>
      <c r="G45" s="52" t="s">
        <v>117</v>
      </c>
      <c r="H45" s="56" t="s">
        <v>64</v>
      </c>
      <c r="I45" s="56">
        <v>4</v>
      </c>
      <c r="J45" s="56">
        <v>0</v>
      </c>
      <c r="K45" s="56">
        <v>1</v>
      </c>
      <c r="L45" s="56">
        <v>1</v>
      </c>
      <c r="M45" s="56">
        <v>1</v>
      </c>
      <c r="N45" s="56">
        <f t="shared" si="12"/>
        <v>7</v>
      </c>
      <c r="O45" s="90" t="str">
        <f t="shared" si="3"/>
        <v>NOSIGNIFICATIVO</v>
      </c>
      <c r="P45" s="36"/>
      <c r="Q45" s="44" t="s">
        <v>304</v>
      </c>
      <c r="R45" s="212"/>
      <c r="S45" s="54"/>
    </row>
    <row r="46" spans="1:19" s="55" customFormat="1" ht="62.25" customHeight="1" thickBot="1" x14ac:dyDescent="0.3">
      <c r="A46" s="167">
        <f t="shared" si="0"/>
        <v>39</v>
      </c>
      <c r="B46" s="187"/>
      <c r="C46" s="45" t="s">
        <v>236</v>
      </c>
      <c r="D46" s="45" t="s">
        <v>102</v>
      </c>
      <c r="E46" s="63" t="s">
        <v>115</v>
      </c>
      <c r="F46" s="64" t="s">
        <v>211</v>
      </c>
      <c r="G46" s="63" t="s">
        <v>117</v>
      </c>
      <c r="H46" s="67" t="s">
        <v>64</v>
      </c>
      <c r="I46" s="67">
        <v>4</v>
      </c>
      <c r="J46" s="67">
        <v>0</v>
      </c>
      <c r="K46" s="67">
        <v>1</v>
      </c>
      <c r="L46" s="67">
        <v>1</v>
      </c>
      <c r="M46" s="67">
        <v>1</v>
      </c>
      <c r="N46" s="67">
        <f t="shared" si="12"/>
        <v>7</v>
      </c>
      <c r="O46" s="45" t="str">
        <f t="shared" ref="O46" si="15">IF(N46&lt;=14,"NOSIGNIFICATIVO",IF(AND(N46&gt;=15,N46&lt;=20),"SIGNIFICATIVOS"))</f>
        <v>NOSIGNIFICATIVO</v>
      </c>
      <c r="P46" s="64"/>
      <c r="Q46" s="50" t="s">
        <v>304</v>
      </c>
      <c r="R46" s="212"/>
      <c r="S46" s="54"/>
    </row>
    <row r="47" spans="1:19" s="55" customFormat="1" ht="62.25" customHeight="1" x14ac:dyDescent="0.25">
      <c r="A47" s="167">
        <f t="shared" si="0"/>
        <v>40</v>
      </c>
      <c r="B47" s="185" t="s">
        <v>175</v>
      </c>
      <c r="C47" s="42" t="s">
        <v>242</v>
      </c>
      <c r="D47" s="42" t="s">
        <v>101</v>
      </c>
      <c r="E47" s="60" t="s">
        <v>103</v>
      </c>
      <c r="F47" s="61" t="s">
        <v>123</v>
      </c>
      <c r="G47" s="60" t="s">
        <v>53</v>
      </c>
      <c r="H47" s="62" t="s">
        <v>63</v>
      </c>
      <c r="I47" s="62">
        <v>-4</v>
      </c>
      <c r="J47" s="62">
        <v>4</v>
      </c>
      <c r="K47" s="62">
        <v>1</v>
      </c>
      <c r="L47" s="62">
        <v>1</v>
      </c>
      <c r="M47" s="62">
        <v>1</v>
      </c>
      <c r="N47" s="62">
        <f t="shared" si="12"/>
        <v>3</v>
      </c>
      <c r="O47" s="42" t="str">
        <f t="shared" si="3"/>
        <v>NOSIGNIFICATIVO</v>
      </c>
      <c r="P47" s="156"/>
      <c r="Q47" s="97" t="s">
        <v>279</v>
      </c>
      <c r="R47" s="212"/>
      <c r="S47" s="54"/>
    </row>
    <row r="48" spans="1:19" s="55" customFormat="1" ht="62.25" customHeight="1" x14ac:dyDescent="0.25">
      <c r="A48" s="167">
        <f t="shared" si="0"/>
        <v>41</v>
      </c>
      <c r="B48" s="186"/>
      <c r="C48" s="90" t="s">
        <v>242</v>
      </c>
      <c r="D48" s="90" t="s">
        <v>101</v>
      </c>
      <c r="E48" s="52" t="s">
        <v>103</v>
      </c>
      <c r="F48" s="91" t="s">
        <v>123</v>
      </c>
      <c r="G48" s="52" t="s">
        <v>55</v>
      </c>
      <c r="H48" s="53" t="s">
        <v>63</v>
      </c>
      <c r="I48" s="53">
        <v>4</v>
      </c>
      <c r="J48" s="53">
        <v>4</v>
      </c>
      <c r="K48" s="53">
        <v>1</v>
      </c>
      <c r="L48" s="53">
        <v>2</v>
      </c>
      <c r="M48" s="53">
        <v>1</v>
      </c>
      <c r="N48" s="53">
        <f t="shared" si="12"/>
        <v>12</v>
      </c>
      <c r="O48" s="90" t="str">
        <f t="shared" si="3"/>
        <v>NOSIGNIFICATIVO</v>
      </c>
      <c r="P48" s="101"/>
      <c r="Q48" s="98" t="s">
        <v>311</v>
      </c>
      <c r="R48" s="212"/>
      <c r="S48" s="54"/>
    </row>
    <row r="49" spans="1:19" s="55" customFormat="1" ht="62.25" customHeight="1" x14ac:dyDescent="0.25">
      <c r="A49" s="167">
        <f t="shared" si="0"/>
        <v>42</v>
      </c>
      <c r="B49" s="186"/>
      <c r="C49" s="90" t="s">
        <v>242</v>
      </c>
      <c r="D49" s="90" t="s">
        <v>102</v>
      </c>
      <c r="E49" s="52" t="s">
        <v>112</v>
      </c>
      <c r="F49" s="91" t="s">
        <v>138</v>
      </c>
      <c r="G49" s="52" t="s">
        <v>58</v>
      </c>
      <c r="H49" s="53" t="s">
        <v>63</v>
      </c>
      <c r="I49" s="53">
        <v>-4</v>
      </c>
      <c r="J49" s="53">
        <v>3</v>
      </c>
      <c r="K49" s="53">
        <v>1</v>
      </c>
      <c r="L49" s="53">
        <v>2</v>
      </c>
      <c r="M49" s="53">
        <v>1</v>
      </c>
      <c r="N49" s="56">
        <f t="shared" ref="N49" si="16">(I49)+J49+K49+L49+M49</f>
        <v>3</v>
      </c>
      <c r="O49" s="90" t="str">
        <f>IF(N49&lt;=14,"NOSIGNIFICATIVO",IF(AND(N49&gt;=15,N49&lt;=20),"SIGNIFICATIVOS"))</f>
        <v>NOSIGNIFICATIVO</v>
      </c>
      <c r="P49" s="82"/>
      <c r="Q49" s="43" t="s">
        <v>288</v>
      </c>
      <c r="R49" s="212"/>
      <c r="S49" s="54"/>
    </row>
    <row r="50" spans="1:19" s="55" customFormat="1" ht="62.25" customHeight="1" x14ac:dyDescent="0.25">
      <c r="A50" s="167">
        <f t="shared" si="0"/>
        <v>43</v>
      </c>
      <c r="B50" s="186"/>
      <c r="C50" s="90" t="s">
        <v>242</v>
      </c>
      <c r="D50" s="90" t="s">
        <v>102</v>
      </c>
      <c r="E50" s="52" t="s">
        <v>113</v>
      </c>
      <c r="F50" s="91" t="s">
        <v>141</v>
      </c>
      <c r="G50" s="52" t="s">
        <v>60</v>
      </c>
      <c r="H50" s="53" t="s">
        <v>63</v>
      </c>
      <c r="I50" s="53">
        <v>-4</v>
      </c>
      <c r="J50" s="57">
        <v>4</v>
      </c>
      <c r="K50" s="53">
        <v>1</v>
      </c>
      <c r="L50" s="53">
        <v>1</v>
      </c>
      <c r="M50" s="53">
        <v>1</v>
      </c>
      <c r="N50" s="56">
        <f>(I50)+J50+K50+L50+M50</f>
        <v>3</v>
      </c>
      <c r="O50" s="90" t="str">
        <f t="shared" si="3"/>
        <v>NOSIGNIFICATIVO</v>
      </c>
      <c r="P50" s="82"/>
      <c r="Q50" s="43" t="s">
        <v>288</v>
      </c>
      <c r="R50" s="212"/>
      <c r="S50" s="54"/>
    </row>
    <row r="51" spans="1:19" s="55" customFormat="1" ht="62.25" customHeight="1" x14ac:dyDescent="0.25">
      <c r="A51" s="167">
        <f t="shared" si="0"/>
        <v>44</v>
      </c>
      <c r="B51" s="186"/>
      <c r="C51" s="90" t="s">
        <v>242</v>
      </c>
      <c r="D51" s="90" t="s">
        <v>101</v>
      </c>
      <c r="E51" s="52" t="s">
        <v>41</v>
      </c>
      <c r="F51" s="91" t="s">
        <v>145</v>
      </c>
      <c r="G51" s="52" t="s">
        <v>116</v>
      </c>
      <c r="H51" s="53" t="s">
        <v>63</v>
      </c>
      <c r="I51" s="53">
        <v>4</v>
      </c>
      <c r="J51" s="53">
        <v>3</v>
      </c>
      <c r="K51" s="53">
        <v>1</v>
      </c>
      <c r="L51" s="53">
        <v>4</v>
      </c>
      <c r="M51" s="53">
        <v>1</v>
      </c>
      <c r="N51" s="56">
        <f t="shared" ref="N51:N53" si="17">(I51)+J51+K51+L51+M51</f>
        <v>13</v>
      </c>
      <c r="O51" s="90" t="str">
        <f t="shared" si="3"/>
        <v>NOSIGNIFICATIVO</v>
      </c>
      <c r="P51" s="82"/>
      <c r="Q51" s="43" t="s">
        <v>281</v>
      </c>
      <c r="R51" s="212"/>
      <c r="S51" s="54"/>
    </row>
    <row r="52" spans="1:19" s="55" customFormat="1" ht="62.25" customHeight="1" x14ac:dyDescent="0.25">
      <c r="A52" s="167">
        <f t="shared" si="0"/>
        <v>45</v>
      </c>
      <c r="B52" s="186"/>
      <c r="C52" s="90" t="s">
        <v>242</v>
      </c>
      <c r="D52" s="90" t="s">
        <v>102</v>
      </c>
      <c r="E52" s="52" t="s">
        <v>115</v>
      </c>
      <c r="F52" s="91" t="s">
        <v>212</v>
      </c>
      <c r="G52" s="52" t="s">
        <v>117</v>
      </c>
      <c r="H52" s="53" t="s">
        <v>63</v>
      </c>
      <c r="I52" s="53">
        <v>4</v>
      </c>
      <c r="J52" s="53">
        <v>1</v>
      </c>
      <c r="K52" s="53">
        <v>1</v>
      </c>
      <c r="L52" s="53">
        <v>2</v>
      </c>
      <c r="M52" s="53">
        <v>1</v>
      </c>
      <c r="N52" s="56">
        <f t="shared" si="17"/>
        <v>9</v>
      </c>
      <c r="O52" s="90" t="str">
        <f t="shared" si="3"/>
        <v>NOSIGNIFICATIVO</v>
      </c>
      <c r="P52" s="82"/>
      <c r="Q52" s="44" t="s">
        <v>290</v>
      </c>
      <c r="R52" s="212"/>
      <c r="S52" s="54"/>
    </row>
    <row r="53" spans="1:19" s="55" customFormat="1" ht="62.25" customHeight="1" x14ac:dyDescent="0.25">
      <c r="A53" s="167">
        <f t="shared" si="0"/>
        <v>46</v>
      </c>
      <c r="B53" s="186"/>
      <c r="C53" s="90" t="s">
        <v>242</v>
      </c>
      <c r="D53" s="90" t="s">
        <v>102</v>
      </c>
      <c r="E53" s="52" t="s">
        <v>115</v>
      </c>
      <c r="F53" s="91" t="s">
        <v>157</v>
      </c>
      <c r="G53" s="52" t="s">
        <v>117</v>
      </c>
      <c r="H53" s="56" t="s">
        <v>64</v>
      </c>
      <c r="I53" s="56">
        <v>4</v>
      </c>
      <c r="J53" s="56">
        <v>0</v>
      </c>
      <c r="K53" s="56">
        <v>1</v>
      </c>
      <c r="L53" s="56">
        <v>1</v>
      </c>
      <c r="M53" s="56">
        <v>1</v>
      </c>
      <c r="N53" s="56">
        <f t="shared" si="17"/>
        <v>7</v>
      </c>
      <c r="O53" s="90" t="str">
        <f t="shared" ref="O53" si="18">IF(N53&lt;=14,"NOSIGNIFICATIVO",IF(AND(N53&gt;=15,N53&lt;=20),"SIGNIFICATIVOS"))</f>
        <v>NOSIGNIFICATIVO</v>
      </c>
      <c r="P53" s="36"/>
      <c r="Q53" s="44" t="s">
        <v>304</v>
      </c>
      <c r="R53" s="212"/>
      <c r="S53" s="54"/>
    </row>
    <row r="54" spans="1:19" s="55" customFormat="1" ht="62.25" customHeight="1" x14ac:dyDescent="0.25">
      <c r="A54" s="167">
        <f t="shared" si="0"/>
        <v>47</v>
      </c>
      <c r="B54" s="186"/>
      <c r="C54" s="90" t="s">
        <v>242</v>
      </c>
      <c r="D54" s="90" t="s">
        <v>102</v>
      </c>
      <c r="E54" s="52" t="s">
        <v>38</v>
      </c>
      <c r="F54" s="91" t="s">
        <v>182</v>
      </c>
      <c r="G54" s="52" t="s">
        <v>117</v>
      </c>
      <c r="H54" s="56" t="s">
        <v>63</v>
      </c>
      <c r="I54" s="56">
        <v>4</v>
      </c>
      <c r="J54" s="56">
        <v>3</v>
      </c>
      <c r="K54" s="56">
        <v>1</v>
      </c>
      <c r="L54" s="56">
        <v>4</v>
      </c>
      <c r="M54" s="56">
        <v>1</v>
      </c>
      <c r="N54" s="56">
        <f>(I54)+J54+K54+L54+M54</f>
        <v>13</v>
      </c>
      <c r="O54" s="90" t="str">
        <f t="shared" si="3"/>
        <v>NOSIGNIFICATIVO</v>
      </c>
      <c r="P54" s="36"/>
      <c r="Q54" s="44" t="s">
        <v>310</v>
      </c>
      <c r="R54" s="212"/>
      <c r="S54" s="54"/>
    </row>
    <row r="55" spans="1:19" s="55" customFormat="1" ht="62.25" customHeight="1" thickBot="1" x14ac:dyDescent="0.3">
      <c r="A55" s="167">
        <f t="shared" si="0"/>
        <v>48</v>
      </c>
      <c r="B55" s="187"/>
      <c r="C55" s="45" t="s">
        <v>242</v>
      </c>
      <c r="D55" s="45" t="s">
        <v>102</v>
      </c>
      <c r="E55" s="63" t="s">
        <v>38</v>
      </c>
      <c r="F55" s="64" t="s">
        <v>181</v>
      </c>
      <c r="G55" s="63" t="s">
        <v>53</v>
      </c>
      <c r="H55" s="67" t="s">
        <v>64</v>
      </c>
      <c r="I55" s="67">
        <v>4</v>
      </c>
      <c r="J55" s="67">
        <v>0</v>
      </c>
      <c r="K55" s="67">
        <v>1</v>
      </c>
      <c r="L55" s="67">
        <v>1</v>
      </c>
      <c r="M55" s="67">
        <v>1</v>
      </c>
      <c r="N55" s="67">
        <f t="shared" ref="N55" si="19">(I55)+J55+K55+L55+M55</f>
        <v>7</v>
      </c>
      <c r="O55" s="45" t="str">
        <f t="shared" si="3"/>
        <v>NOSIGNIFICATIVO</v>
      </c>
      <c r="P55" s="46"/>
      <c r="Q55" s="50" t="s">
        <v>305</v>
      </c>
      <c r="R55" s="212"/>
      <c r="S55" s="54"/>
    </row>
    <row r="56" spans="1:19" s="55" customFormat="1" ht="62.25" customHeight="1" x14ac:dyDescent="0.25">
      <c r="A56" s="167">
        <f t="shared" si="0"/>
        <v>49</v>
      </c>
      <c r="B56" s="185" t="s">
        <v>27</v>
      </c>
      <c r="C56" s="42" t="s">
        <v>270</v>
      </c>
      <c r="D56" s="42" t="s">
        <v>101</v>
      </c>
      <c r="E56" s="60" t="s">
        <v>103</v>
      </c>
      <c r="F56" s="61" t="s">
        <v>340</v>
      </c>
      <c r="G56" s="60" t="s">
        <v>53</v>
      </c>
      <c r="H56" s="62" t="s">
        <v>63</v>
      </c>
      <c r="I56" s="62">
        <v>4</v>
      </c>
      <c r="J56" s="62">
        <v>4</v>
      </c>
      <c r="K56" s="62">
        <v>1</v>
      </c>
      <c r="L56" s="62">
        <v>2</v>
      </c>
      <c r="M56" s="62">
        <v>1</v>
      </c>
      <c r="N56" s="62">
        <f t="shared" ref="N56:N58" si="20">(I56)+J56+K56+L56+M56</f>
        <v>12</v>
      </c>
      <c r="O56" s="42" t="str">
        <f t="shared" si="3"/>
        <v>NOSIGNIFICATIVO</v>
      </c>
      <c r="P56" s="156"/>
      <c r="Q56" s="97" t="s">
        <v>279</v>
      </c>
      <c r="R56" s="212"/>
      <c r="S56" s="54"/>
    </row>
    <row r="57" spans="1:19" s="55" customFormat="1" ht="62.25" customHeight="1" x14ac:dyDescent="0.25">
      <c r="A57" s="167">
        <f t="shared" si="0"/>
        <v>50</v>
      </c>
      <c r="B57" s="186"/>
      <c r="C57" s="90" t="s">
        <v>270</v>
      </c>
      <c r="D57" s="90" t="s">
        <v>101</v>
      </c>
      <c r="E57" s="52" t="s">
        <v>103</v>
      </c>
      <c r="F57" s="91" t="s">
        <v>340</v>
      </c>
      <c r="G57" s="52" t="s">
        <v>55</v>
      </c>
      <c r="H57" s="53" t="s">
        <v>63</v>
      </c>
      <c r="I57" s="53">
        <v>4</v>
      </c>
      <c r="J57" s="53">
        <v>4</v>
      </c>
      <c r="K57" s="53">
        <v>1</v>
      </c>
      <c r="L57" s="53">
        <v>2</v>
      </c>
      <c r="M57" s="53">
        <v>1</v>
      </c>
      <c r="N57" s="53">
        <f t="shared" si="20"/>
        <v>12</v>
      </c>
      <c r="O57" s="90" t="str">
        <f t="shared" si="3"/>
        <v>NOSIGNIFICATIVO</v>
      </c>
      <c r="P57" s="101"/>
      <c r="Q57" s="98" t="s">
        <v>311</v>
      </c>
      <c r="R57" s="212"/>
      <c r="S57" s="54"/>
    </row>
    <row r="58" spans="1:19" s="55" customFormat="1" ht="117.75" customHeight="1" x14ac:dyDescent="0.25">
      <c r="A58" s="167">
        <f t="shared" si="0"/>
        <v>51</v>
      </c>
      <c r="B58" s="186"/>
      <c r="C58" s="90" t="s">
        <v>270</v>
      </c>
      <c r="D58" s="90" t="s">
        <v>102</v>
      </c>
      <c r="E58" s="52" t="s">
        <v>112</v>
      </c>
      <c r="F58" s="91" t="s">
        <v>134</v>
      </c>
      <c r="G58" s="52" t="s">
        <v>58</v>
      </c>
      <c r="H58" s="53" t="s">
        <v>63</v>
      </c>
      <c r="I58" s="53">
        <v>4</v>
      </c>
      <c r="J58" s="53">
        <v>4</v>
      </c>
      <c r="K58" s="53">
        <v>4</v>
      </c>
      <c r="L58" s="53">
        <v>4</v>
      </c>
      <c r="M58" s="53">
        <v>1</v>
      </c>
      <c r="N58" s="56">
        <f t="shared" si="20"/>
        <v>17</v>
      </c>
      <c r="O58" s="90" t="str">
        <f>IF(N58&lt;=14,"NOSIGNIFICATIVO",IF(AND(N58&gt;=15,N58&lt;=20),"SIGNIFICATIVOS"))</f>
        <v>SIGNIFICATIVOS</v>
      </c>
      <c r="P58" s="82" t="s">
        <v>336</v>
      </c>
      <c r="Q58" s="43" t="s">
        <v>294</v>
      </c>
      <c r="R58" s="212"/>
      <c r="S58" s="54"/>
    </row>
    <row r="59" spans="1:19" s="55" customFormat="1" ht="62.25" customHeight="1" x14ac:dyDescent="0.25">
      <c r="A59" s="167">
        <f t="shared" si="0"/>
        <v>52</v>
      </c>
      <c r="B59" s="186"/>
      <c r="C59" s="90" t="s">
        <v>270</v>
      </c>
      <c r="D59" s="90" t="s">
        <v>102</v>
      </c>
      <c r="E59" s="52" t="s">
        <v>113</v>
      </c>
      <c r="F59" s="91" t="s">
        <v>114</v>
      </c>
      <c r="G59" s="52" t="s">
        <v>60</v>
      </c>
      <c r="H59" s="53" t="s">
        <v>63</v>
      </c>
      <c r="I59" s="53">
        <v>4</v>
      </c>
      <c r="J59" s="53">
        <v>3</v>
      </c>
      <c r="K59" s="53">
        <v>1</v>
      </c>
      <c r="L59" s="53">
        <v>4</v>
      </c>
      <c r="M59" s="53">
        <v>1</v>
      </c>
      <c r="N59" s="56">
        <f t="shared" ref="N59" si="21">(I59)+J59+K59+L59+M59</f>
        <v>13</v>
      </c>
      <c r="O59" s="38" t="str">
        <f t="shared" si="3"/>
        <v>NOSIGNIFICATIVO</v>
      </c>
      <c r="P59" s="82"/>
      <c r="Q59" s="43" t="s">
        <v>288</v>
      </c>
      <c r="R59" s="212"/>
      <c r="S59" s="54"/>
    </row>
    <row r="60" spans="1:19" s="55" customFormat="1" ht="62.25" customHeight="1" x14ac:dyDescent="0.25">
      <c r="A60" s="167">
        <f t="shared" si="0"/>
        <v>53</v>
      </c>
      <c r="B60" s="186"/>
      <c r="C60" s="90" t="s">
        <v>270</v>
      </c>
      <c r="D60" s="90" t="s">
        <v>102</v>
      </c>
      <c r="E60" s="52" t="s">
        <v>38</v>
      </c>
      <c r="F60" s="91" t="s">
        <v>176</v>
      </c>
      <c r="G60" s="52" t="s">
        <v>117</v>
      </c>
      <c r="H60" s="56" t="s">
        <v>63</v>
      </c>
      <c r="I60" s="56">
        <v>4</v>
      </c>
      <c r="J60" s="56">
        <v>3</v>
      </c>
      <c r="K60" s="56">
        <v>1</v>
      </c>
      <c r="L60" s="56">
        <v>4</v>
      </c>
      <c r="M60" s="56">
        <v>1</v>
      </c>
      <c r="N60" s="56">
        <f>(I60)+J60+K60+L60+M60</f>
        <v>13</v>
      </c>
      <c r="O60" s="90" t="str">
        <f t="shared" ref="O60:O61" si="22">IF(N60&lt;=14,"NOSIGNIFICATIVO",IF(AND(N60&gt;=15,N60&lt;=20),"SIGNIFICATIVOS"))</f>
        <v>NOSIGNIFICATIVO</v>
      </c>
      <c r="P60" s="36"/>
      <c r="Q60" s="44" t="s">
        <v>310</v>
      </c>
      <c r="R60" s="212"/>
      <c r="S60" s="54"/>
    </row>
    <row r="61" spans="1:19" s="55" customFormat="1" ht="62.25" customHeight="1" x14ac:dyDescent="0.25">
      <c r="A61" s="167">
        <f t="shared" si="0"/>
        <v>54</v>
      </c>
      <c r="B61" s="186"/>
      <c r="C61" s="90" t="s">
        <v>270</v>
      </c>
      <c r="D61" s="90" t="s">
        <v>102</v>
      </c>
      <c r="E61" s="52" t="s">
        <v>38</v>
      </c>
      <c r="F61" s="91" t="s">
        <v>183</v>
      </c>
      <c r="G61" s="52" t="s">
        <v>53</v>
      </c>
      <c r="H61" s="56" t="s">
        <v>64</v>
      </c>
      <c r="I61" s="56">
        <v>4</v>
      </c>
      <c r="J61" s="56">
        <v>0</v>
      </c>
      <c r="K61" s="56">
        <v>1</v>
      </c>
      <c r="L61" s="56">
        <v>1</v>
      </c>
      <c r="M61" s="56">
        <v>1</v>
      </c>
      <c r="N61" s="56">
        <f t="shared" ref="N61" si="23">(I61)+J61+K61+L61+M61</f>
        <v>7</v>
      </c>
      <c r="O61" s="90" t="str">
        <f t="shared" si="22"/>
        <v>NOSIGNIFICATIVO</v>
      </c>
      <c r="P61" s="36"/>
      <c r="Q61" s="44" t="s">
        <v>305</v>
      </c>
      <c r="R61" s="212"/>
      <c r="S61" s="54"/>
    </row>
    <row r="62" spans="1:19" s="55" customFormat="1" ht="62.25" customHeight="1" thickBot="1" x14ac:dyDescent="0.3">
      <c r="A62" s="167">
        <f t="shared" si="0"/>
        <v>55</v>
      </c>
      <c r="B62" s="187"/>
      <c r="C62" s="45" t="s">
        <v>244</v>
      </c>
      <c r="D62" s="45" t="s">
        <v>136</v>
      </c>
      <c r="E62" s="63" t="s">
        <v>50</v>
      </c>
      <c r="F62" s="64" t="s">
        <v>165</v>
      </c>
      <c r="G62" s="65" t="s">
        <v>163</v>
      </c>
      <c r="H62" s="66" t="s">
        <v>63</v>
      </c>
      <c r="I62" s="67">
        <v>4</v>
      </c>
      <c r="J62" s="67">
        <v>2</v>
      </c>
      <c r="K62" s="67">
        <v>1</v>
      </c>
      <c r="L62" s="67">
        <v>1</v>
      </c>
      <c r="M62" s="67">
        <v>0</v>
      </c>
      <c r="N62" s="67">
        <f>(I62)+J62+K62+L62+M62</f>
        <v>8</v>
      </c>
      <c r="O62" s="45" t="str">
        <f t="shared" si="3"/>
        <v>NOSIGNIFICATIVO</v>
      </c>
      <c r="P62" s="46"/>
      <c r="Q62" s="47" t="s">
        <v>293</v>
      </c>
      <c r="R62" s="212"/>
      <c r="S62" s="54"/>
    </row>
    <row r="63" spans="1:19" s="55" customFormat="1" ht="62.25" customHeight="1" x14ac:dyDescent="0.25">
      <c r="A63" s="167">
        <f t="shared" si="0"/>
        <v>56</v>
      </c>
      <c r="B63" s="185" t="s">
        <v>28</v>
      </c>
      <c r="C63" s="42" t="s">
        <v>245</v>
      </c>
      <c r="D63" s="42" t="s">
        <v>101</v>
      </c>
      <c r="E63" s="60" t="s">
        <v>103</v>
      </c>
      <c r="F63" s="61" t="s">
        <v>125</v>
      </c>
      <c r="G63" s="60" t="s">
        <v>53</v>
      </c>
      <c r="H63" s="62" t="s">
        <v>63</v>
      </c>
      <c r="I63" s="62">
        <v>4</v>
      </c>
      <c r="J63" s="62">
        <v>4</v>
      </c>
      <c r="K63" s="62">
        <v>1</v>
      </c>
      <c r="L63" s="62">
        <v>2</v>
      </c>
      <c r="M63" s="62">
        <v>1</v>
      </c>
      <c r="N63" s="62">
        <f>(I63)+J63+K63+L63+M63</f>
        <v>12</v>
      </c>
      <c r="O63" s="42" t="str">
        <f>IF(N63&lt;=14,"NOSIGNIFICATIVO",IF(AND(N63&gt;=15,N63&lt;=20),"SIGNIFICATIVOS"))</f>
        <v>NOSIGNIFICATIVO</v>
      </c>
      <c r="P63" s="156"/>
      <c r="Q63" s="97" t="s">
        <v>279</v>
      </c>
      <c r="R63" s="212"/>
      <c r="S63" s="54"/>
    </row>
    <row r="64" spans="1:19" s="55" customFormat="1" ht="62.25" customHeight="1" x14ac:dyDescent="0.25">
      <c r="A64" s="167">
        <f t="shared" si="0"/>
        <v>57</v>
      </c>
      <c r="B64" s="186"/>
      <c r="C64" s="90" t="s">
        <v>245</v>
      </c>
      <c r="D64" s="90" t="s">
        <v>101</v>
      </c>
      <c r="E64" s="52" t="s">
        <v>103</v>
      </c>
      <c r="F64" s="91" t="s">
        <v>125</v>
      </c>
      <c r="G64" s="52" t="s">
        <v>274</v>
      </c>
      <c r="H64" s="53" t="s">
        <v>63</v>
      </c>
      <c r="I64" s="53">
        <v>4</v>
      </c>
      <c r="J64" s="53">
        <v>4</v>
      </c>
      <c r="K64" s="53">
        <v>1</v>
      </c>
      <c r="L64" s="53">
        <v>2</v>
      </c>
      <c r="M64" s="53">
        <v>1</v>
      </c>
      <c r="N64" s="53">
        <f>(I64)+J64+K64+L64+M64</f>
        <v>12</v>
      </c>
      <c r="O64" s="90" t="str">
        <f>IF(N64&lt;=14,"NOSIGNIFICATIVO",IF(AND(N64&gt;=15,N64&lt;=20),"SIGNIFICATIVOS"))</f>
        <v>NOSIGNIFICATIVO</v>
      </c>
      <c r="P64" s="101"/>
      <c r="Q64" s="98" t="s">
        <v>311</v>
      </c>
      <c r="R64" s="212"/>
      <c r="S64" s="54"/>
    </row>
    <row r="65" spans="1:19" s="55" customFormat="1" ht="62.25" customHeight="1" x14ac:dyDescent="0.25">
      <c r="A65" s="167">
        <f t="shared" si="0"/>
        <v>58</v>
      </c>
      <c r="B65" s="186"/>
      <c r="C65" s="90" t="s">
        <v>245</v>
      </c>
      <c r="D65" s="90" t="s">
        <v>102</v>
      </c>
      <c r="E65" s="52" t="s">
        <v>112</v>
      </c>
      <c r="F65" s="91" t="s">
        <v>135</v>
      </c>
      <c r="G65" s="52" t="s">
        <v>58</v>
      </c>
      <c r="H65" s="53" t="s">
        <v>63</v>
      </c>
      <c r="I65" s="53">
        <v>-4</v>
      </c>
      <c r="J65" s="53">
        <v>4</v>
      </c>
      <c r="K65" s="53">
        <v>1</v>
      </c>
      <c r="L65" s="53">
        <v>2</v>
      </c>
      <c r="M65" s="53">
        <v>1</v>
      </c>
      <c r="N65" s="56">
        <f t="shared" ref="N65" si="24">(I65)+J65+K65+L65+M65</f>
        <v>4</v>
      </c>
      <c r="O65" s="90" t="str">
        <f>IF(N65&lt;=14,"NOSIGNIFICATIVO",IF(AND(N65&gt;=15,N65&lt;=20),"SIGNIFICATIVOS"))</f>
        <v>NOSIGNIFICATIVO</v>
      </c>
      <c r="P65" s="82"/>
      <c r="Q65" s="43" t="s">
        <v>288</v>
      </c>
      <c r="R65" s="212"/>
      <c r="S65" s="54"/>
    </row>
    <row r="66" spans="1:19" s="55" customFormat="1" ht="62.25" customHeight="1" x14ac:dyDescent="0.25">
      <c r="A66" s="167">
        <f t="shared" si="0"/>
        <v>59</v>
      </c>
      <c r="B66" s="186"/>
      <c r="C66" s="90" t="s">
        <v>245</v>
      </c>
      <c r="D66" s="90" t="s">
        <v>102</v>
      </c>
      <c r="E66" s="52" t="s">
        <v>113</v>
      </c>
      <c r="F66" s="91" t="s">
        <v>188</v>
      </c>
      <c r="G66" s="52" t="s">
        <v>60</v>
      </c>
      <c r="H66" s="53" t="s">
        <v>63</v>
      </c>
      <c r="I66" s="53">
        <v>-4</v>
      </c>
      <c r="J66" s="57">
        <v>4</v>
      </c>
      <c r="K66" s="53">
        <v>1</v>
      </c>
      <c r="L66" s="53">
        <v>1</v>
      </c>
      <c r="M66" s="53">
        <v>1</v>
      </c>
      <c r="N66" s="56">
        <f t="shared" ref="N66:N70" si="25">(I66)+J66+K66+L66+M66</f>
        <v>3</v>
      </c>
      <c r="O66" s="90" t="str">
        <f t="shared" si="3"/>
        <v>NOSIGNIFICATIVO</v>
      </c>
      <c r="P66" s="82"/>
      <c r="Q66" s="43" t="s">
        <v>288</v>
      </c>
      <c r="R66" s="212"/>
      <c r="S66" s="54"/>
    </row>
    <row r="67" spans="1:19" s="55" customFormat="1" ht="62.25" customHeight="1" x14ac:dyDescent="0.25">
      <c r="A67" s="167">
        <f t="shared" si="0"/>
        <v>60</v>
      </c>
      <c r="B67" s="186"/>
      <c r="C67" s="90" t="s">
        <v>245</v>
      </c>
      <c r="D67" s="90" t="s">
        <v>101</v>
      </c>
      <c r="E67" s="52" t="s">
        <v>41</v>
      </c>
      <c r="F67" s="91" t="s">
        <v>189</v>
      </c>
      <c r="G67" s="52" t="s">
        <v>116</v>
      </c>
      <c r="H67" s="53" t="s">
        <v>63</v>
      </c>
      <c r="I67" s="53">
        <v>4</v>
      </c>
      <c r="J67" s="53">
        <v>4</v>
      </c>
      <c r="K67" s="53">
        <v>1</v>
      </c>
      <c r="L67" s="53">
        <v>4</v>
      </c>
      <c r="M67" s="53">
        <v>1</v>
      </c>
      <c r="N67" s="56">
        <f t="shared" si="25"/>
        <v>14</v>
      </c>
      <c r="O67" s="90" t="str">
        <f t="shared" si="3"/>
        <v>NOSIGNIFICATIVO</v>
      </c>
      <c r="P67" s="82"/>
      <c r="Q67" s="43" t="s">
        <v>281</v>
      </c>
      <c r="R67" s="212"/>
      <c r="S67" s="54"/>
    </row>
    <row r="68" spans="1:19" s="55" customFormat="1" ht="62.25" customHeight="1" x14ac:dyDescent="0.25">
      <c r="A68" s="167">
        <f t="shared" si="0"/>
        <v>61</v>
      </c>
      <c r="B68" s="186"/>
      <c r="C68" s="90" t="s">
        <v>245</v>
      </c>
      <c r="D68" s="90" t="s">
        <v>136</v>
      </c>
      <c r="E68" s="52" t="s">
        <v>115</v>
      </c>
      <c r="F68" s="91" t="s">
        <v>146</v>
      </c>
      <c r="G68" s="52" t="s">
        <v>117</v>
      </c>
      <c r="H68" s="53" t="s">
        <v>63</v>
      </c>
      <c r="I68" s="53">
        <v>4</v>
      </c>
      <c r="J68" s="53">
        <v>1</v>
      </c>
      <c r="K68" s="53">
        <v>1</v>
      </c>
      <c r="L68" s="53">
        <v>2</v>
      </c>
      <c r="M68" s="53">
        <v>1</v>
      </c>
      <c r="N68" s="56">
        <f t="shared" si="25"/>
        <v>9</v>
      </c>
      <c r="O68" s="90" t="str">
        <f t="shared" si="3"/>
        <v>NOSIGNIFICATIVO</v>
      </c>
      <c r="P68" s="82"/>
      <c r="Q68" s="44" t="s">
        <v>290</v>
      </c>
      <c r="R68" s="212"/>
      <c r="S68" s="54"/>
    </row>
    <row r="69" spans="1:19" s="55" customFormat="1" ht="62.25" customHeight="1" x14ac:dyDescent="0.25">
      <c r="A69" s="167">
        <f t="shared" si="0"/>
        <v>62</v>
      </c>
      <c r="B69" s="186"/>
      <c r="C69" s="90" t="s">
        <v>245</v>
      </c>
      <c r="D69" s="90" t="s">
        <v>102</v>
      </c>
      <c r="E69" s="52" t="s">
        <v>115</v>
      </c>
      <c r="F69" s="91" t="s">
        <v>187</v>
      </c>
      <c r="G69" s="52" t="s">
        <v>117</v>
      </c>
      <c r="H69" s="56" t="s">
        <v>64</v>
      </c>
      <c r="I69" s="56">
        <v>4</v>
      </c>
      <c r="J69" s="56">
        <v>0</v>
      </c>
      <c r="K69" s="56">
        <v>1</v>
      </c>
      <c r="L69" s="56">
        <v>1</v>
      </c>
      <c r="M69" s="56">
        <v>1</v>
      </c>
      <c r="N69" s="56">
        <f t="shared" si="25"/>
        <v>7</v>
      </c>
      <c r="O69" s="90" t="str">
        <f t="shared" ref="O69" si="26">IF(N69&lt;=14,"NOSIGNIFICATIVO",IF(AND(N69&gt;=15,N69&lt;=20),"SIGNIFICATIVOS"))</f>
        <v>NOSIGNIFICATIVO</v>
      </c>
      <c r="P69" s="36"/>
      <c r="Q69" s="44" t="s">
        <v>304</v>
      </c>
      <c r="R69" s="212"/>
      <c r="S69" s="54"/>
    </row>
    <row r="70" spans="1:19" s="55" customFormat="1" ht="62.25" customHeight="1" x14ac:dyDescent="0.25">
      <c r="A70" s="167">
        <f t="shared" si="0"/>
        <v>63</v>
      </c>
      <c r="B70" s="186"/>
      <c r="C70" s="90" t="s">
        <v>236</v>
      </c>
      <c r="D70" s="90" t="s">
        <v>102</v>
      </c>
      <c r="E70" s="52" t="s">
        <v>115</v>
      </c>
      <c r="F70" s="91" t="s">
        <v>211</v>
      </c>
      <c r="G70" s="52" t="s">
        <v>117</v>
      </c>
      <c r="H70" s="56" t="s">
        <v>64</v>
      </c>
      <c r="I70" s="56">
        <v>4</v>
      </c>
      <c r="J70" s="56">
        <v>0</v>
      </c>
      <c r="K70" s="56">
        <v>1</v>
      </c>
      <c r="L70" s="56">
        <v>1</v>
      </c>
      <c r="M70" s="56">
        <v>1</v>
      </c>
      <c r="N70" s="56">
        <f t="shared" si="25"/>
        <v>7</v>
      </c>
      <c r="O70" s="90" t="str">
        <f t="shared" si="3"/>
        <v>NOSIGNIFICATIVO</v>
      </c>
      <c r="P70" s="91"/>
      <c r="Q70" s="44" t="s">
        <v>304</v>
      </c>
      <c r="R70" s="212"/>
      <c r="S70" s="54"/>
    </row>
    <row r="71" spans="1:19" s="55" customFormat="1" ht="62.25" customHeight="1" x14ac:dyDescent="0.25">
      <c r="A71" s="167">
        <f t="shared" si="0"/>
        <v>64</v>
      </c>
      <c r="B71" s="186"/>
      <c r="C71" s="90" t="s">
        <v>245</v>
      </c>
      <c r="D71" s="90" t="s">
        <v>102</v>
      </c>
      <c r="E71" s="52" t="s">
        <v>38</v>
      </c>
      <c r="F71" s="91" t="s">
        <v>164</v>
      </c>
      <c r="G71" s="52" t="s">
        <v>117</v>
      </c>
      <c r="H71" s="56" t="s">
        <v>63</v>
      </c>
      <c r="I71" s="56">
        <v>4</v>
      </c>
      <c r="J71" s="56">
        <v>3</v>
      </c>
      <c r="K71" s="56">
        <v>1</v>
      </c>
      <c r="L71" s="56">
        <v>4</v>
      </c>
      <c r="M71" s="56">
        <v>1</v>
      </c>
      <c r="N71" s="56">
        <f>(I71)+J71+K71+L71+M71</f>
        <v>13</v>
      </c>
      <c r="O71" s="90" t="str">
        <f t="shared" si="3"/>
        <v>NOSIGNIFICATIVO</v>
      </c>
      <c r="P71" s="36"/>
      <c r="Q71" s="44" t="s">
        <v>275</v>
      </c>
      <c r="R71" s="212"/>
      <c r="S71" s="54"/>
    </row>
    <row r="72" spans="1:19" s="55" customFormat="1" ht="62.25" customHeight="1" x14ac:dyDescent="0.25">
      <c r="A72" s="167">
        <f t="shared" si="0"/>
        <v>65</v>
      </c>
      <c r="B72" s="186"/>
      <c r="C72" s="90" t="s">
        <v>245</v>
      </c>
      <c r="D72" s="90" t="s">
        <v>102</v>
      </c>
      <c r="E72" s="52" t="s">
        <v>38</v>
      </c>
      <c r="F72" s="91" t="s">
        <v>159</v>
      </c>
      <c r="G72" s="52" t="s">
        <v>53</v>
      </c>
      <c r="H72" s="56" t="s">
        <v>64</v>
      </c>
      <c r="I72" s="56">
        <v>4</v>
      </c>
      <c r="J72" s="56">
        <v>0</v>
      </c>
      <c r="K72" s="56">
        <v>1</v>
      </c>
      <c r="L72" s="56">
        <v>1</v>
      </c>
      <c r="M72" s="56">
        <v>1</v>
      </c>
      <c r="N72" s="56">
        <f t="shared" ref="N72" si="27">(I72)+J72+K72+L72+M72</f>
        <v>7</v>
      </c>
      <c r="O72" s="90" t="str">
        <f t="shared" si="3"/>
        <v>NOSIGNIFICATIVO</v>
      </c>
      <c r="P72" s="36"/>
      <c r="Q72" s="44" t="s">
        <v>305</v>
      </c>
      <c r="R72" s="212"/>
      <c r="S72" s="54"/>
    </row>
    <row r="73" spans="1:19" s="55" customFormat="1" ht="62.25" customHeight="1" thickBot="1" x14ac:dyDescent="0.3">
      <c r="A73" s="167">
        <f t="shared" si="0"/>
        <v>66</v>
      </c>
      <c r="B73" s="187"/>
      <c r="C73" s="45" t="s">
        <v>247</v>
      </c>
      <c r="D73" s="45" t="s">
        <v>136</v>
      </c>
      <c r="E73" s="63" t="s">
        <v>50</v>
      </c>
      <c r="F73" s="64" t="s">
        <v>166</v>
      </c>
      <c r="G73" s="65" t="s">
        <v>163</v>
      </c>
      <c r="H73" s="66" t="s">
        <v>63</v>
      </c>
      <c r="I73" s="67">
        <v>4</v>
      </c>
      <c r="J73" s="67">
        <v>3</v>
      </c>
      <c r="K73" s="67">
        <v>1</v>
      </c>
      <c r="L73" s="67">
        <v>1</v>
      </c>
      <c r="M73" s="67">
        <v>0</v>
      </c>
      <c r="N73" s="67">
        <f>(I73)+J73+K73+L73+M73</f>
        <v>9</v>
      </c>
      <c r="O73" s="45" t="str">
        <f t="shared" ref="O73:O117" si="28">IF(N73&lt;=14,"NOSIGNIFICATIVO",IF(AND(N73&gt;=15,N73&lt;=20),"SIGNIFICATIVOS"))</f>
        <v>NOSIGNIFICATIVO</v>
      </c>
      <c r="P73" s="46"/>
      <c r="Q73" s="47" t="s">
        <v>293</v>
      </c>
      <c r="R73" s="212"/>
      <c r="S73" s="54"/>
    </row>
    <row r="74" spans="1:19" s="55" customFormat="1" ht="62.25" customHeight="1" x14ac:dyDescent="0.25">
      <c r="A74" s="167">
        <f t="shared" ref="A74:A127" si="29">+A73+1</f>
        <v>67</v>
      </c>
      <c r="B74" s="185" t="s">
        <v>29</v>
      </c>
      <c r="C74" s="42" t="s">
        <v>247</v>
      </c>
      <c r="D74" s="42" t="s">
        <v>101</v>
      </c>
      <c r="E74" s="60" t="s">
        <v>103</v>
      </c>
      <c r="F74" s="61" t="s">
        <v>126</v>
      </c>
      <c r="G74" s="60" t="s">
        <v>53</v>
      </c>
      <c r="H74" s="62" t="s">
        <v>63</v>
      </c>
      <c r="I74" s="62">
        <v>4</v>
      </c>
      <c r="J74" s="62">
        <v>4</v>
      </c>
      <c r="K74" s="62">
        <v>1</v>
      </c>
      <c r="L74" s="62">
        <v>2</v>
      </c>
      <c r="M74" s="62">
        <v>1</v>
      </c>
      <c r="N74" s="62">
        <f t="shared" ref="N74:N76" si="30">(I74)+J74+K74+L74+M74</f>
        <v>12</v>
      </c>
      <c r="O74" s="42" t="str">
        <f t="shared" si="28"/>
        <v>NOSIGNIFICATIVO</v>
      </c>
      <c r="P74" s="156"/>
      <c r="Q74" s="97" t="s">
        <v>279</v>
      </c>
      <c r="R74" s="212"/>
      <c r="S74" s="54"/>
    </row>
    <row r="75" spans="1:19" s="55" customFormat="1" ht="62.25" customHeight="1" x14ac:dyDescent="0.25">
      <c r="A75" s="167">
        <f t="shared" si="29"/>
        <v>68</v>
      </c>
      <c r="B75" s="186"/>
      <c r="C75" s="90" t="s">
        <v>247</v>
      </c>
      <c r="D75" s="90" t="s">
        <v>101</v>
      </c>
      <c r="E75" s="52" t="s">
        <v>103</v>
      </c>
      <c r="F75" s="91" t="s">
        <v>126</v>
      </c>
      <c r="G75" s="52" t="s">
        <v>274</v>
      </c>
      <c r="H75" s="53" t="s">
        <v>63</v>
      </c>
      <c r="I75" s="53">
        <v>4</v>
      </c>
      <c r="J75" s="53">
        <v>4</v>
      </c>
      <c r="K75" s="53">
        <v>1</v>
      </c>
      <c r="L75" s="53">
        <v>2</v>
      </c>
      <c r="M75" s="53">
        <v>1</v>
      </c>
      <c r="N75" s="53">
        <f t="shared" si="30"/>
        <v>12</v>
      </c>
      <c r="O75" s="90" t="str">
        <f t="shared" si="28"/>
        <v>NOSIGNIFICATIVO</v>
      </c>
      <c r="P75" s="101"/>
      <c r="Q75" s="98" t="s">
        <v>311</v>
      </c>
      <c r="R75" s="212"/>
      <c r="S75" s="54"/>
    </row>
    <row r="76" spans="1:19" s="55" customFormat="1" ht="62.25" customHeight="1" x14ac:dyDescent="0.25">
      <c r="A76" s="167">
        <f t="shared" si="29"/>
        <v>69</v>
      </c>
      <c r="B76" s="186"/>
      <c r="C76" s="90" t="s">
        <v>247</v>
      </c>
      <c r="D76" s="90" t="s">
        <v>136</v>
      </c>
      <c r="E76" s="52" t="s">
        <v>112</v>
      </c>
      <c r="F76" s="91" t="s">
        <v>137</v>
      </c>
      <c r="G76" s="52" t="s">
        <v>58</v>
      </c>
      <c r="H76" s="53" t="s">
        <v>63</v>
      </c>
      <c r="I76" s="53">
        <v>-4</v>
      </c>
      <c r="J76" s="53">
        <v>4</v>
      </c>
      <c r="K76" s="53">
        <v>1</v>
      </c>
      <c r="L76" s="53">
        <v>2</v>
      </c>
      <c r="M76" s="53">
        <v>1</v>
      </c>
      <c r="N76" s="56">
        <f t="shared" si="30"/>
        <v>4</v>
      </c>
      <c r="O76" s="90" t="str">
        <f>IF(N76&lt;=14,"NOSIGNIFICATIVO",IF(AND(N76&gt;=15,N76&lt;=20),"SIGNIFICATIVOS"))</f>
        <v>NOSIGNIFICATIVO</v>
      </c>
      <c r="P76" s="82"/>
      <c r="Q76" s="43" t="s">
        <v>288</v>
      </c>
      <c r="R76" s="212"/>
      <c r="S76" s="54"/>
    </row>
    <row r="77" spans="1:19" s="55" customFormat="1" ht="94.5" customHeight="1" x14ac:dyDescent="0.25">
      <c r="A77" s="167">
        <f t="shared" si="29"/>
        <v>70</v>
      </c>
      <c r="B77" s="186"/>
      <c r="C77" s="90" t="s">
        <v>247</v>
      </c>
      <c r="D77" s="90" t="s">
        <v>102</v>
      </c>
      <c r="E77" s="52" t="s">
        <v>38</v>
      </c>
      <c r="F77" s="91" t="s">
        <v>164</v>
      </c>
      <c r="G77" s="52" t="s">
        <v>117</v>
      </c>
      <c r="H77" s="56" t="s">
        <v>63</v>
      </c>
      <c r="I77" s="56">
        <v>4</v>
      </c>
      <c r="J77" s="56">
        <v>3</v>
      </c>
      <c r="K77" s="56">
        <v>4</v>
      </c>
      <c r="L77" s="56">
        <v>4</v>
      </c>
      <c r="M77" s="56">
        <v>1</v>
      </c>
      <c r="N77" s="56">
        <f>(I77)+J77+K77+L77+M77</f>
        <v>16</v>
      </c>
      <c r="O77" s="90" t="str">
        <f t="shared" si="28"/>
        <v>SIGNIFICATIVOS</v>
      </c>
      <c r="P77" s="36" t="s">
        <v>341</v>
      </c>
      <c r="Q77" s="43" t="s">
        <v>297</v>
      </c>
      <c r="R77" s="212"/>
      <c r="S77" s="54"/>
    </row>
    <row r="78" spans="1:19" s="55" customFormat="1" ht="62.25" customHeight="1" x14ac:dyDescent="0.25">
      <c r="A78" s="167">
        <f t="shared" si="29"/>
        <v>71</v>
      </c>
      <c r="B78" s="186"/>
      <c r="C78" s="90" t="s">
        <v>247</v>
      </c>
      <c r="D78" s="90" t="s">
        <v>102</v>
      </c>
      <c r="E78" s="52" t="s">
        <v>38</v>
      </c>
      <c r="F78" s="91" t="s">
        <v>159</v>
      </c>
      <c r="G78" s="52" t="s">
        <v>53</v>
      </c>
      <c r="H78" s="56" t="s">
        <v>64</v>
      </c>
      <c r="I78" s="56">
        <v>4</v>
      </c>
      <c r="J78" s="56">
        <v>0</v>
      </c>
      <c r="K78" s="56">
        <v>1</v>
      </c>
      <c r="L78" s="56">
        <v>1</v>
      </c>
      <c r="M78" s="56">
        <v>1</v>
      </c>
      <c r="N78" s="56">
        <f t="shared" ref="N78" si="31">(I78)+J78+K78+L78+M78</f>
        <v>7</v>
      </c>
      <c r="O78" s="90" t="str">
        <f t="shared" si="28"/>
        <v>NOSIGNIFICATIVO</v>
      </c>
      <c r="P78" s="36"/>
      <c r="Q78" s="44" t="s">
        <v>305</v>
      </c>
      <c r="R78" s="212"/>
      <c r="S78" s="54"/>
    </row>
    <row r="79" spans="1:19" s="55" customFormat="1" ht="62.25" customHeight="1" thickBot="1" x14ac:dyDescent="0.3">
      <c r="A79" s="167">
        <f t="shared" si="29"/>
        <v>72</v>
      </c>
      <c r="B79" s="187"/>
      <c r="C79" s="45" t="s">
        <v>247</v>
      </c>
      <c r="D79" s="45" t="s">
        <v>136</v>
      </c>
      <c r="E79" s="63" t="s">
        <v>50</v>
      </c>
      <c r="F79" s="64" t="s">
        <v>167</v>
      </c>
      <c r="G79" s="63" t="s">
        <v>163</v>
      </c>
      <c r="H79" s="67" t="s">
        <v>63</v>
      </c>
      <c r="I79" s="67">
        <v>4</v>
      </c>
      <c r="J79" s="67">
        <v>4</v>
      </c>
      <c r="K79" s="67">
        <v>1</v>
      </c>
      <c r="L79" s="67">
        <v>1</v>
      </c>
      <c r="M79" s="67">
        <v>0</v>
      </c>
      <c r="N79" s="67">
        <f>(I79)+J79+K79+L79+M79</f>
        <v>10</v>
      </c>
      <c r="O79" s="45" t="str">
        <f t="shared" si="28"/>
        <v>NOSIGNIFICATIVO</v>
      </c>
      <c r="P79" s="46"/>
      <c r="Q79" s="47" t="s">
        <v>293</v>
      </c>
      <c r="R79" s="212"/>
      <c r="S79" s="54"/>
    </row>
    <row r="80" spans="1:19" s="55" customFormat="1" ht="62.25" customHeight="1" x14ac:dyDescent="0.25">
      <c r="A80" s="167">
        <f t="shared" si="29"/>
        <v>73</v>
      </c>
      <c r="B80" s="185" t="s">
        <v>30</v>
      </c>
      <c r="C80" s="42" t="s">
        <v>242</v>
      </c>
      <c r="D80" s="42" t="s">
        <v>101</v>
      </c>
      <c r="E80" s="60" t="s">
        <v>103</v>
      </c>
      <c r="F80" s="61" t="s">
        <v>126</v>
      </c>
      <c r="G80" s="60" t="s">
        <v>53</v>
      </c>
      <c r="H80" s="62" t="s">
        <v>63</v>
      </c>
      <c r="I80" s="62">
        <v>-4</v>
      </c>
      <c r="J80" s="62">
        <v>4</v>
      </c>
      <c r="K80" s="62">
        <v>1</v>
      </c>
      <c r="L80" s="62">
        <v>1</v>
      </c>
      <c r="M80" s="62">
        <v>1</v>
      </c>
      <c r="N80" s="62">
        <f t="shared" ref="N80:N81" si="32">(I80)+J80+K80+L80+M80</f>
        <v>3</v>
      </c>
      <c r="O80" s="42" t="str">
        <f t="shared" si="28"/>
        <v>NOSIGNIFICATIVO</v>
      </c>
      <c r="P80" s="156"/>
      <c r="Q80" s="97" t="s">
        <v>279</v>
      </c>
      <c r="R80" s="212"/>
      <c r="S80" s="54"/>
    </row>
    <row r="81" spans="1:19" s="55" customFormat="1" ht="62.25" customHeight="1" x14ac:dyDescent="0.25">
      <c r="A81" s="167">
        <f t="shared" si="29"/>
        <v>74</v>
      </c>
      <c r="B81" s="186"/>
      <c r="C81" s="90" t="s">
        <v>242</v>
      </c>
      <c r="D81" s="90" t="s">
        <v>101</v>
      </c>
      <c r="E81" s="52" t="s">
        <v>103</v>
      </c>
      <c r="F81" s="91" t="s">
        <v>126</v>
      </c>
      <c r="G81" s="52" t="s">
        <v>55</v>
      </c>
      <c r="H81" s="53" t="s">
        <v>63</v>
      </c>
      <c r="I81" s="53">
        <v>4</v>
      </c>
      <c r="J81" s="53">
        <v>4</v>
      </c>
      <c r="K81" s="53">
        <v>1</v>
      </c>
      <c r="L81" s="53">
        <v>2</v>
      </c>
      <c r="M81" s="53">
        <v>1</v>
      </c>
      <c r="N81" s="53">
        <f t="shared" si="32"/>
        <v>12</v>
      </c>
      <c r="O81" s="90" t="str">
        <f t="shared" si="28"/>
        <v>NOSIGNIFICATIVO</v>
      </c>
      <c r="P81" s="101"/>
      <c r="Q81" s="98" t="s">
        <v>311</v>
      </c>
      <c r="R81" s="212"/>
      <c r="S81" s="54"/>
    </row>
    <row r="82" spans="1:19" s="55" customFormat="1" ht="62.25" customHeight="1" x14ac:dyDescent="0.25">
      <c r="A82" s="167">
        <f t="shared" si="29"/>
        <v>75</v>
      </c>
      <c r="B82" s="186"/>
      <c r="C82" s="90" t="s">
        <v>242</v>
      </c>
      <c r="D82" s="90" t="s">
        <v>102</v>
      </c>
      <c r="E82" s="52" t="s">
        <v>113</v>
      </c>
      <c r="F82" s="91" t="s">
        <v>142</v>
      </c>
      <c r="G82" s="52" t="s">
        <v>60</v>
      </c>
      <c r="H82" s="53" t="s">
        <v>63</v>
      </c>
      <c r="I82" s="53">
        <v>-4</v>
      </c>
      <c r="J82" s="57">
        <v>4</v>
      </c>
      <c r="K82" s="53">
        <v>1</v>
      </c>
      <c r="L82" s="53">
        <v>1</v>
      </c>
      <c r="M82" s="53">
        <v>1</v>
      </c>
      <c r="N82" s="56">
        <f t="shared" ref="N82:N86" si="33">(I82)+J82+K82+L82+M82</f>
        <v>3</v>
      </c>
      <c r="O82" s="90" t="str">
        <f t="shared" si="28"/>
        <v>NOSIGNIFICATIVO</v>
      </c>
      <c r="P82" s="82"/>
      <c r="Q82" s="43" t="s">
        <v>288</v>
      </c>
      <c r="R82" s="212"/>
      <c r="S82" s="54"/>
    </row>
    <row r="83" spans="1:19" s="55" customFormat="1" ht="62.25" customHeight="1" x14ac:dyDescent="0.25">
      <c r="A83" s="167">
        <f t="shared" si="29"/>
        <v>76</v>
      </c>
      <c r="B83" s="186"/>
      <c r="C83" s="90" t="s">
        <v>242</v>
      </c>
      <c r="D83" s="90" t="s">
        <v>101</v>
      </c>
      <c r="E83" s="52" t="s">
        <v>41</v>
      </c>
      <c r="F83" s="91" t="s">
        <v>189</v>
      </c>
      <c r="G83" s="52" t="s">
        <v>116</v>
      </c>
      <c r="H83" s="53" t="s">
        <v>63</v>
      </c>
      <c r="I83" s="53">
        <v>4</v>
      </c>
      <c r="J83" s="53">
        <v>3</v>
      </c>
      <c r="K83" s="53">
        <v>1</v>
      </c>
      <c r="L83" s="53">
        <v>4</v>
      </c>
      <c r="M83" s="53">
        <v>1</v>
      </c>
      <c r="N83" s="56">
        <f t="shared" si="33"/>
        <v>13</v>
      </c>
      <c r="O83" s="90" t="str">
        <f t="shared" si="28"/>
        <v>NOSIGNIFICATIVO</v>
      </c>
      <c r="P83" s="82"/>
      <c r="Q83" s="43" t="s">
        <v>281</v>
      </c>
      <c r="R83" s="212"/>
      <c r="S83" s="54"/>
    </row>
    <row r="84" spans="1:19" s="69" customFormat="1" ht="62.25" customHeight="1" x14ac:dyDescent="0.25">
      <c r="A84" s="167">
        <f t="shared" si="29"/>
        <v>77</v>
      </c>
      <c r="B84" s="186"/>
      <c r="C84" s="90" t="s">
        <v>242</v>
      </c>
      <c r="D84" s="90" t="s">
        <v>102</v>
      </c>
      <c r="E84" s="52" t="s">
        <v>115</v>
      </c>
      <c r="F84" s="91" t="s">
        <v>228</v>
      </c>
      <c r="G84" s="52" t="s">
        <v>117</v>
      </c>
      <c r="H84" s="56" t="s">
        <v>63</v>
      </c>
      <c r="I84" s="56">
        <v>4</v>
      </c>
      <c r="J84" s="56">
        <v>1</v>
      </c>
      <c r="K84" s="56">
        <v>1</v>
      </c>
      <c r="L84" s="56">
        <v>2</v>
      </c>
      <c r="M84" s="56">
        <v>1</v>
      </c>
      <c r="N84" s="56">
        <f t="shared" si="33"/>
        <v>9</v>
      </c>
      <c r="O84" s="90" t="str">
        <f t="shared" si="28"/>
        <v>NOSIGNIFICATIVO</v>
      </c>
      <c r="P84" s="36"/>
      <c r="Q84" s="44" t="s">
        <v>290</v>
      </c>
      <c r="R84" s="212"/>
      <c r="S84" s="68"/>
    </row>
    <row r="85" spans="1:19" s="69" customFormat="1" ht="62.25" customHeight="1" x14ac:dyDescent="0.25">
      <c r="A85" s="167">
        <f t="shared" si="29"/>
        <v>78</v>
      </c>
      <c r="B85" s="186"/>
      <c r="C85" s="90" t="s">
        <v>242</v>
      </c>
      <c r="D85" s="90" t="s">
        <v>102</v>
      </c>
      <c r="E85" s="52" t="s">
        <v>115</v>
      </c>
      <c r="F85" s="91" t="s">
        <v>168</v>
      </c>
      <c r="G85" s="52" t="s">
        <v>117</v>
      </c>
      <c r="H85" s="56" t="s">
        <v>63</v>
      </c>
      <c r="I85" s="56">
        <v>4</v>
      </c>
      <c r="J85" s="56">
        <v>3</v>
      </c>
      <c r="K85" s="56">
        <v>1</v>
      </c>
      <c r="L85" s="56">
        <v>2</v>
      </c>
      <c r="M85" s="56">
        <v>1</v>
      </c>
      <c r="N85" s="56">
        <f t="shared" si="33"/>
        <v>11</v>
      </c>
      <c r="O85" s="90" t="str">
        <f t="shared" si="28"/>
        <v>NOSIGNIFICATIVO</v>
      </c>
      <c r="P85" s="82"/>
      <c r="Q85" s="44" t="s">
        <v>290</v>
      </c>
      <c r="R85" s="212"/>
      <c r="S85" s="68"/>
    </row>
    <row r="86" spans="1:19" s="69" customFormat="1" ht="62.25" customHeight="1" x14ac:dyDescent="0.25">
      <c r="A86" s="167">
        <f t="shared" si="29"/>
        <v>79</v>
      </c>
      <c r="B86" s="186"/>
      <c r="C86" s="90" t="s">
        <v>184</v>
      </c>
      <c r="D86" s="90" t="s">
        <v>102</v>
      </c>
      <c r="E86" s="52" t="s">
        <v>287</v>
      </c>
      <c r="F86" s="91" t="s">
        <v>219</v>
      </c>
      <c r="G86" s="52" t="s">
        <v>55</v>
      </c>
      <c r="H86" s="53" t="s">
        <v>63</v>
      </c>
      <c r="I86" s="53">
        <v>4</v>
      </c>
      <c r="J86" s="53">
        <v>4</v>
      </c>
      <c r="K86" s="53">
        <v>1</v>
      </c>
      <c r="L86" s="53">
        <v>2</v>
      </c>
      <c r="M86" s="53">
        <v>1</v>
      </c>
      <c r="N86" s="53">
        <f t="shared" si="33"/>
        <v>12</v>
      </c>
      <c r="O86" s="90" t="str">
        <f t="shared" si="28"/>
        <v>NOSIGNIFICATIVO</v>
      </c>
      <c r="P86" s="36"/>
      <c r="Q86" s="43" t="s">
        <v>284</v>
      </c>
      <c r="R86" s="212"/>
      <c r="S86" s="68"/>
    </row>
    <row r="87" spans="1:19" s="69" customFormat="1" ht="62.25" customHeight="1" x14ac:dyDescent="0.25">
      <c r="A87" s="167">
        <f t="shared" si="29"/>
        <v>80</v>
      </c>
      <c r="B87" s="186"/>
      <c r="C87" s="90" t="s">
        <v>184</v>
      </c>
      <c r="D87" s="90" t="s">
        <v>102</v>
      </c>
      <c r="E87" s="52" t="s">
        <v>171</v>
      </c>
      <c r="F87" s="91" t="s">
        <v>201</v>
      </c>
      <c r="G87" s="52" t="s">
        <v>170</v>
      </c>
      <c r="H87" s="53" t="s">
        <v>63</v>
      </c>
      <c r="I87" s="53">
        <v>4</v>
      </c>
      <c r="J87" s="53">
        <v>3</v>
      </c>
      <c r="K87" s="53">
        <v>1</v>
      </c>
      <c r="L87" s="53">
        <v>2</v>
      </c>
      <c r="M87" s="53">
        <v>1</v>
      </c>
      <c r="N87" s="53">
        <f>(I87)+J87+K87+L87+M87</f>
        <v>11</v>
      </c>
      <c r="O87" s="90" t="str">
        <f t="shared" si="28"/>
        <v>NOSIGNIFICATIVO</v>
      </c>
      <c r="P87" s="101"/>
      <c r="Q87" s="98" t="s">
        <v>277</v>
      </c>
      <c r="R87" s="212"/>
      <c r="S87" s="68"/>
    </row>
    <row r="88" spans="1:19" s="69" customFormat="1" ht="62.25" customHeight="1" x14ac:dyDescent="0.25">
      <c r="A88" s="167">
        <f t="shared" si="29"/>
        <v>81</v>
      </c>
      <c r="B88" s="186"/>
      <c r="C88" s="90" t="s">
        <v>184</v>
      </c>
      <c r="D88" s="90" t="s">
        <v>102</v>
      </c>
      <c r="E88" s="52" t="s">
        <v>171</v>
      </c>
      <c r="F88" s="91" t="s">
        <v>201</v>
      </c>
      <c r="G88" s="52" t="s">
        <v>55</v>
      </c>
      <c r="H88" s="53" t="s">
        <v>63</v>
      </c>
      <c r="I88" s="53">
        <v>4</v>
      </c>
      <c r="J88" s="53">
        <v>3</v>
      </c>
      <c r="K88" s="53">
        <v>1</v>
      </c>
      <c r="L88" s="53">
        <v>2</v>
      </c>
      <c r="M88" s="53">
        <v>1</v>
      </c>
      <c r="N88" s="53">
        <f>(I88)+J88+K88+L88+M88</f>
        <v>11</v>
      </c>
      <c r="O88" s="90" t="str">
        <f t="shared" ref="O88:O89" si="34">IF(N88&lt;=14,"NOSIGNIFICATIVO",IF(AND(N88&gt;=15,N88&lt;=20),"SIGNIFICATIVOS"))</f>
        <v>NOSIGNIFICATIVO</v>
      </c>
      <c r="P88" s="101"/>
      <c r="Q88" s="98" t="s">
        <v>277</v>
      </c>
      <c r="R88" s="212"/>
      <c r="S88" s="68"/>
    </row>
    <row r="89" spans="1:19" s="55" customFormat="1" ht="62.25" customHeight="1" thickBot="1" x14ac:dyDescent="0.3">
      <c r="A89" s="167">
        <f t="shared" si="29"/>
        <v>82</v>
      </c>
      <c r="B89" s="187"/>
      <c r="C89" s="45" t="s">
        <v>242</v>
      </c>
      <c r="D89" s="45" t="s">
        <v>102</v>
      </c>
      <c r="E89" s="63" t="s">
        <v>42</v>
      </c>
      <c r="F89" s="64" t="s">
        <v>118</v>
      </c>
      <c r="G89" s="63" t="s">
        <v>119</v>
      </c>
      <c r="H89" s="67" t="s">
        <v>63</v>
      </c>
      <c r="I89" s="66">
        <v>-4</v>
      </c>
      <c r="J89" s="70">
        <v>4</v>
      </c>
      <c r="K89" s="66">
        <v>1</v>
      </c>
      <c r="L89" s="66">
        <v>4</v>
      </c>
      <c r="M89" s="66">
        <v>1</v>
      </c>
      <c r="N89" s="67">
        <f>(I89)+J89+K89+L89+M89</f>
        <v>6</v>
      </c>
      <c r="O89" s="45" t="str">
        <f t="shared" si="34"/>
        <v>NOSIGNIFICATIVO</v>
      </c>
      <c r="P89" s="46"/>
      <c r="Q89" s="47" t="s">
        <v>342</v>
      </c>
      <c r="R89" s="212"/>
      <c r="S89" s="54"/>
    </row>
    <row r="90" spans="1:19" s="55" customFormat="1" ht="62.25" customHeight="1" x14ac:dyDescent="0.25">
      <c r="A90" s="167">
        <f t="shared" si="29"/>
        <v>83</v>
      </c>
      <c r="B90" s="185" t="s">
        <v>31</v>
      </c>
      <c r="C90" s="42" t="s">
        <v>247</v>
      </c>
      <c r="D90" s="42" t="s">
        <v>102</v>
      </c>
      <c r="E90" s="60" t="s">
        <v>103</v>
      </c>
      <c r="F90" s="61" t="s">
        <v>127</v>
      </c>
      <c r="G90" s="60" t="s">
        <v>53</v>
      </c>
      <c r="H90" s="62" t="s">
        <v>63</v>
      </c>
      <c r="I90" s="62">
        <v>-4</v>
      </c>
      <c r="J90" s="62">
        <v>4</v>
      </c>
      <c r="K90" s="62">
        <v>1</v>
      </c>
      <c r="L90" s="62">
        <v>1</v>
      </c>
      <c r="M90" s="62">
        <v>1</v>
      </c>
      <c r="N90" s="62">
        <f>(I90)+J90+K90+L90+M90</f>
        <v>3</v>
      </c>
      <c r="O90" s="42" t="str">
        <f>IF(N90&lt;=14,"NOSIGNIFICATIVO",IF(AND(N90&gt;=15,N90&lt;=20),"SIGNIFICATIVOS"))</f>
        <v>NOSIGNIFICATIVO</v>
      </c>
      <c r="P90" s="156"/>
      <c r="Q90" s="97" t="s">
        <v>280</v>
      </c>
      <c r="R90" s="212"/>
      <c r="S90" s="54"/>
    </row>
    <row r="91" spans="1:19" s="55" customFormat="1" ht="62.25" customHeight="1" x14ac:dyDescent="0.25">
      <c r="A91" s="167">
        <f t="shared" si="29"/>
        <v>84</v>
      </c>
      <c r="B91" s="186"/>
      <c r="C91" s="90" t="s">
        <v>247</v>
      </c>
      <c r="D91" s="90" t="s">
        <v>102</v>
      </c>
      <c r="E91" s="52" t="s">
        <v>103</v>
      </c>
      <c r="F91" s="91" t="s">
        <v>127</v>
      </c>
      <c r="G91" s="52" t="s">
        <v>55</v>
      </c>
      <c r="H91" s="53" t="s">
        <v>63</v>
      </c>
      <c r="I91" s="53">
        <v>4</v>
      </c>
      <c r="J91" s="53">
        <v>4</v>
      </c>
      <c r="K91" s="53">
        <v>1</v>
      </c>
      <c r="L91" s="53">
        <v>2</v>
      </c>
      <c r="M91" s="53">
        <v>1</v>
      </c>
      <c r="N91" s="53">
        <f>(I91)+J91+K91+L91+M91</f>
        <v>12</v>
      </c>
      <c r="O91" s="90" t="str">
        <f>IF(N91&lt;=14,"NOSIGNIFICATIVO",IF(AND(N91&gt;=15,N91&lt;=20),"SIGNIFICATIVOS"))</f>
        <v>NOSIGNIFICATIVO</v>
      </c>
      <c r="P91" s="101"/>
      <c r="Q91" s="98" t="s">
        <v>311</v>
      </c>
      <c r="R91" s="212"/>
      <c r="S91" s="54"/>
    </row>
    <row r="92" spans="1:19" s="55" customFormat="1" ht="62.25" customHeight="1" x14ac:dyDescent="0.25">
      <c r="A92" s="167">
        <f t="shared" si="29"/>
        <v>85</v>
      </c>
      <c r="B92" s="186"/>
      <c r="C92" s="90" t="s">
        <v>247</v>
      </c>
      <c r="D92" s="90" t="s">
        <v>102</v>
      </c>
      <c r="E92" s="52" t="s">
        <v>115</v>
      </c>
      <c r="F92" s="91" t="s">
        <v>147</v>
      </c>
      <c r="G92" s="52" t="s">
        <v>117</v>
      </c>
      <c r="H92" s="56" t="s">
        <v>63</v>
      </c>
      <c r="I92" s="56">
        <v>4</v>
      </c>
      <c r="J92" s="56">
        <v>1</v>
      </c>
      <c r="K92" s="56">
        <v>1</v>
      </c>
      <c r="L92" s="56">
        <v>2</v>
      </c>
      <c r="M92" s="56">
        <v>1</v>
      </c>
      <c r="N92" s="56">
        <f t="shared" ref="N92:N99" si="35">(I92)+J92+K92+L92+M92</f>
        <v>9</v>
      </c>
      <c r="O92" s="90" t="str">
        <f t="shared" si="28"/>
        <v>NOSIGNIFICATIVO</v>
      </c>
      <c r="P92" s="82"/>
      <c r="Q92" s="44" t="s">
        <v>291</v>
      </c>
      <c r="R92" s="212"/>
      <c r="S92" s="54"/>
    </row>
    <row r="93" spans="1:19" s="55" customFormat="1" ht="62.25" customHeight="1" thickBot="1" x14ac:dyDescent="0.3">
      <c r="A93" s="167">
        <f t="shared" si="29"/>
        <v>86</v>
      </c>
      <c r="B93" s="187"/>
      <c r="C93" s="45" t="s">
        <v>247</v>
      </c>
      <c r="D93" s="45" t="s">
        <v>136</v>
      </c>
      <c r="E93" s="63" t="s">
        <v>43</v>
      </c>
      <c r="F93" s="64" t="s">
        <v>169</v>
      </c>
      <c r="G93" s="63" t="s">
        <v>55</v>
      </c>
      <c r="H93" s="66" t="s">
        <v>63</v>
      </c>
      <c r="I93" s="66">
        <v>4</v>
      </c>
      <c r="J93" s="66">
        <v>1</v>
      </c>
      <c r="K93" s="66">
        <v>1</v>
      </c>
      <c r="L93" s="66">
        <v>1</v>
      </c>
      <c r="M93" s="66">
        <v>1</v>
      </c>
      <c r="N93" s="66">
        <f t="shared" si="35"/>
        <v>8</v>
      </c>
      <c r="O93" s="45" t="str">
        <f t="shared" si="28"/>
        <v>NOSIGNIFICATIVO</v>
      </c>
      <c r="P93" s="46"/>
      <c r="Q93" s="47" t="s">
        <v>286</v>
      </c>
      <c r="R93" s="212"/>
      <c r="S93" s="54"/>
    </row>
    <row r="94" spans="1:19" s="55" customFormat="1" ht="62.25" customHeight="1" x14ac:dyDescent="0.25">
      <c r="A94" s="167">
        <f t="shared" si="29"/>
        <v>87</v>
      </c>
      <c r="B94" s="185" t="s">
        <v>178</v>
      </c>
      <c r="C94" s="42" t="s">
        <v>149</v>
      </c>
      <c r="D94" s="42" t="s">
        <v>102</v>
      </c>
      <c r="E94" s="60" t="s">
        <v>115</v>
      </c>
      <c r="F94" s="61" t="s">
        <v>148</v>
      </c>
      <c r="G94" s="60" t="s">
        <v>117</v>
      </c>
      <c r="H94" s="71" t="s">
        <v>63</v>
      </c>
      <c r="I94" s="71">
        <v>4</v>
      </c>
      <c r="J94" s="71">
        <v>1</v>
      </c>
      <c r="K94" s="71">
        <v>1</v>
      </c>
      <c r="L94" s="71">
        <v>2</v>
      </c>
      <c r="M94" s="71">
        <v>1</v>
      </c>
      <c r="N94" s="71">
        <f t="shared" si="35"/>
        <v>9</v>
      </c>
      <c r="O94" s="42" t="str">
        <f t="shared" si="28"/>
        <v>NOSIGNIFICATIVO</v>
      </c>
      <c r="P94" s="72"/>
      <c r="Q94" s="157" t="s">
        <v>291</v>
      </c>
      <c r="R94" s="212"/>
      <c r="S94" s="54"/>
    </row>
    <row r="95" spans="1:19" s="55" customFormat="1" ht="62.25" customHeight="1" x14ac:dyDescent="0.25">
      <c r="A95" s="167">
        <f t="shared" si="29"/>
        <v>88</v>
      </c>
      <c r="B95" s="186"/>
      <c r="C95" s="90" t="s">
        <v>149</v>
      </c>
      <c r="D95" s="90" t="s">
        <v>102</v>
      </c>
      <c r="E95" s="52" t="s">
        <v>38</v>
      </c>
      <c r="F95" s="91" t="s">
        <v>172</v>
      </c>
      <c r="G95" s="52" t="s">
        <v>53</v>
      </c>
      <c r="H95" s="56" t="s">
        <v>63</v>
      </c>
      <c r="I95" s="56">
        <v>4</v>
      </c>
      <c r="J95" s="56">
        <v>1</v>
      </c>
      <c r="K95" s="56">
        <v>1</v>
      </c>
      <c r="L95" s="56">
        <v>2</v>
      </c>
      <c r="M95" s="56">
        <v>1</v>
      </c>
      <c r="N95" s="56">
        <f t="shared" si="35"/>
        <v>9</v>
      </c>
      <c r="O95" s="90" t="str">
        <f t="shared" si="28"/>
        <v>NOSIGNIFICATIVO</v>
      </c>
      <c r="P95" s="36"/>
      <c r="Q95" s="44" t="s">
        <v>276</v>
      </c>
      <c r="R95" s="212"/>
      <c r="S95" s="54"/>
    </row>
    <row r="96" spans="1:19" s="55" customFormat="1" ht="62.25" customHeight="1" x14ac:dyDescent="0.25">
      <c r="A96" s="167">
        <f t="shared" si="29"/>
        <v>89</v>
      </c>
      <c r="B96" s="186"/>
      <c r="C96" s="90" t="s">
        <v>149</v>
      </c>
      <c r="D96" s="90" t="s">
        <v>102</v>
      </c>
      <c r="E96" s="52" t="s">
        <v>50</v>
      </c>
      <c r="F96" s="91" t="s">
        <v>172</v>
      </c>
      <c r="G96" s="52" t="s">
        <v>163</v>
      </c>
      <c r="H96" s="56" t="s">
        <v>63</v>
      </c>
      <c r="I96" s="56">
        <v>4</v>
      </c>
      <c r="J96" s="56">
        <v>1</v>
      </c>
      <c r="K96" s="56">
        <v>1</v>
      </c>
      <c r="L96" s="56">
        <v>2</v>
      </c>
      <c r="M96" s="56">
        <v>1</v>
      </c>
      <c r="N96" s="56">
        <f t="shared" si="35"/>
        <v>9</v>
      </c>
      <c r="O96" s="90" t="str">
        <f t="shared" si="28"/>
        <v>NOSIGNIFICATIVO</v>
      </c>
      <c r="P96" s="36"/>
      <c r="Q96" s="43" t="s">
        <v>293</v>
      </c>
      <c r="R96" s="212"/>
      <c r="S96" s="54"/>
    </row>
    <row r="97" spans="1:19" s="55" customFormat="1" ht="62.25" customHeight="1" x14ac:dyDescent="0.25">
      <c r="A97" s="167">
        <f t="shared" si="29"/>
        <v>90</v>
      </c>
      <c r="B97" s="186"/>
      <c r="C97" s="90" t="s">
        <v>150</v>
      </c>
      <c r="D97" s="90" t="s">
        <v>102</v>
      </c>
      <c r="E97" s="52" t="s">
        <v>115</v>
      </c>
      <c r="F97" s="91" t="s">
        <v>152</v>
      </c>
      <c r="G97" s="52" t="s">
        <v>117</v>
      </c>
      <c r="H97" s="56" t="s">
        <v>64</v>
      </c>
      <c r="I97" s="56">
        <v>4</v>
      </c>
      <c r="J97" s="56">
        <v>2</v>
      </c>
      <c r="K97" s="56">
        <v>2</v>
      </c>
      <c r="L97" s="56">
        <v>1</v>
      </c>
      <c r="M97" s="56">
        <v>1</v>
      </c>
      <c r="N97" s="56">
        <f t="shared" si="35"/>
        <v>10</v>
      </c>
      <c r="O97" s="90" t="str">
        <f t="shared" si="28"/>
        <v>NOSIGNIFICATIVO</v>
      </c>
      <c r="P97" s="36" t="s">
        <v>343</v>
      </c>
      <c r="Q97" s="44" t="s">
        <v>292</v>
      </c>
      <c r="R97" s="212"/>
      <c r="S97" s="54"/>
    </row>
    <row r="98" spans="1:19" s="55" customFormat="1" ht="62.25" customHeight="1" x14ac:dyDescent="0.25">
      <c r="A98" s="167">
        <f t="shared" si="29"/>
        <v>91</v>
      </c>
      <c r="B98" s="186"/>
      <c r="C98" s="90" t="s">
        <v>269</v>
      </c>
      <c r="D98" s="90" t="s">
        <v>102</v>
      </c>
      <c r="E98" s="52" t="s">
        <v>43</v>
      </c>
      <c r="F98" s="91" t="s">
        <v>344</v>
      </c>
      <c r="G98" s="52" t="s">
        <v>55</v>
      </c>
      <c r="H98" s="53" t="s">
        <v>63</v>
      </c>
      <c r="I98" s="53">
        <v>4</v>
      </c>
      <c r="J98" s="53">
        <v>4</v>
      </c>
      <c r="K98" s="53">
        <v>1</v>
      </c>
      <c r="L98" s="53">
        <v>2</v>
      </c>
      <c r="M98" s="53">
        <v>1</v>
      </c>
      <c r="N98" s="53">
        <f>(I98)+J98+K98+L98+M98</f>
        <v>12</v>
      </c>
      <c r="O98" s="90" t="str">
        <f>IF(N98&lt;=14,"NOSIGNIFICATIVO",IF(AND(N98&gt;=15,N98&lt;=20),"SIGNIFICATIVOS"))</f>
        <v>NOSIGNIFICATIVO</v>
      </c>
      <c r="P98" s="36"/>
      <c r="Q98" s="43" t="s">
        <v>285</v>
      </c>
      <c r="R98" s="212"/>
      <c r="S98" s="54"/>
    </row>
    <row r="99" spans="1:19" s="55" customFormat="1" ht="75.75" customHeight="1" x14ac:dyDescent="0.25">
      <c r="A99" s="167">
        <f t="shared" si="29"/>
        <v>92</v>
      </c>
      <c r="B99" s="186"/>
      <c r="C99" s="90" t="s">
        <v>151</v>
      </c>
      <c r="D99" s="90" t="s">
        <v>102</v>
      </c>
      <c r="E99" s="52" t="s">
        <v>115</v>
      </c>
      <c r="F99" s="91" t="s">
        <v>152</v>
      </c>
      <c r="G99" s="52" t="s">
        <v>117</v>
      </c>
      <c r="H99" s="56" t="s">
        <v>64</v>
      </c>
      <c r="I99" s="56">
        <v>4</v>
      </c>
      <c r="J99" s="56">
        <v>0</v>
      </c>
      <c r="K99" s="56">
        <v>1</v>
      </c>
      <c r="L99" s="56">
        <v>1</v>
      </c>
      <c r="M99" s="56">
        <v>1</v>
      </c>
      <c r="N99" s="56">
        <f t="shared" si="35"/>
        <v>7</v>
      </c>
      <c r="O99" s="90" t="str">
        <f t="shared" si="28"/>
        <v>NOSIGNIFICATIVO</v>
      </c>
      <c r="P99" s="36"/>
      <c r="Q99" s="44" t="s">
        <v>306</v>
      </c>
      <c r="R99" s="212"/>
      <c r="S99" s="54"/>
    </row>
    <row r="100" spans="1:19" s="55" customFormat="1" ht="62.25" customHeight="1" x14ac:dyDescent="0.25">
      <c r="A100" s="167">
        <f t="shared" si="29"/>
        <v>93</v>
      </c>
      <c r="B100" s="186"/>
      <c r="C100" s="90" t="s">
        <v>151</v>
      </c>
      <c r="D100" s="90" t="s">
        <v>102</v>
      </c>
      <c r="E100" s="52" t="s">
        <v>171</v>
      </c>
      <c r="F100" s="91" t="s">
        <v>345</v>
      </c>
      <c r="G100" s="52" t="s">
        <v>170</v>
      </c>
      <c r="H100" s="53" t="s">
        <v>63</v>
      </c>
      <c r="I100" s="53">
        <v>4</v>
      </c>
      <c r="J100" s="53">
        <v>4</v>
      </c>
      <c r="K100" s="53">
        <v>1</v>
      </c>
      <c r="L100" s="53">
        <v>1</v>
      </c>
      <c r="M100" s="53">
        <v>1</v>
      </c>
      <c r="N100" s="53">
        <f>(I100)+J100+K100+L100+M100</f>
        <v>11</v>
      </c>
      <c r="O100" s="90" t="str">
        <f t="shared" si="28"/>
        <v>NOSIGNIFICATIVO</v>
      </c>
      <c r="P100" s="101"/>
      <c r="Q100" s="98" t="s">
        <v>277</v>
      </c>
      <c r="R100" s="212"/>
      <c r="S100" s="54"/>
    </row>
    <row r="101" spans="1:19" s="55" customFormat="1" ht="62.25" customHeight="1" thickBot="1" x14ac:dyDescent="0.3">
      <c r="A101" s="167">
        <f t="shared" si="29"/>
        <v>94</v>
      </c>
      <c r="B101" s="193"/>
      <c r="C101" s="94" t="s">
        <v>151</v>
      </c>
      <c r="D101" s="94" t="s">
        <v>102</v>
      </c>
      <c r="E101" s="58" t="s">
        <v>171</v>
      </c>
      <c r="F101" s="31" t="s">
        <v>345</v>
      </c>
      <c r="G101" s="58" t="s">
        <v>55</v>
      </c>
      <c r="H101" s="59" t="s">
        <v>63</v>
      </c>
      <c r="I101" s="59">
        <v>4</v>
      </c>
      <c r="J101" s="59">
        <v>4</v>
      </c>
      <c r="K101" s="59">
        <v>1</v>
      </c>
      <c r="L101" s="59">
        <v>1</v>
      </c>
      <c r="M101" s="59">
        <v>1</v>
      </c>
      <c r="N101" s="59">
        <f>(I101)+J101+K101+L101+M101</f>
        <v>11</v>
      </c>
      <c r="O101" s="94" t="str">
        <f t="shared" ref="O101" si="36">IF(N101&lt;=14,"NOSIGNIFICATIVO",IF(AND(N101&gt;=15,N101&lt;=20),"SIGNIFICATIVOS"))</f>
        <v>NOSIGNIFICATIVO</v>
      </c>
      <c r="P101" s="37"/>
      <c r="Q101" s="99" t="s">
        <v>277</v>
      </c>
      <c r="R101" s="212"/>
      <c r="S101" s="54"/>
    </row>
    <row r="102" spans="1:19" s="55" customFormat="1" ht="62.25" customHeight="1" x14ac:dyDescent="0.25">
      <c r="A102" s="167">
        <f t="shared" si="29"/>
        <v>95</v>
      </c>
      <c r="B102" s="185" t="s">
        <v>105</v>
      </c>
      <c r="C102" s="42" t="s">
        <v>249</v>
      </c>
      <c r="D102" s="42" t="s">
        <v>101</v>
      </c>
      <c r="E102" s="60" t="s">
        <v>103</v>
      </c>
      <c r="F102" s="61" t="s">
        <v>128</v>
      </c>
      <c r="G102" s="60" t="s">
        <v>53</v>
      </c>
      <c r="H102" s="62" t="s">
        <v>63</v>
      </c>
      <c r="I102" s="62">
        <v>4</v>
      </c>
      <c r="J102" s="62">
        <v>4</v>
      </c>
      <c r="K102" s="62">
        <v>1</v>
      </c>
      <c r="L102" s="62">
        <v>2</v>
      </c>
      <c r="M102" s="62">
        <v>1</v>
      </c>
      <c r="N102" s="62">
        <f t="shared" ref="N102:N103" si="37">(I102)+J102+K102+L102+M102</f>
        <v>12</v>
      </c>
      <c r="O102" s="42" t="str">
        <f t="shared" ref="O102:O103" si="38">IF(N102&lt;=14,"NOSIGNIFICATIVO",IF(AND(N102&gt;=15,N102&lt;=20),"SIGNIFICATIVOS"))</f>
        <v>NOSIGNIFICATIVO</v>
      </c>
      <c r="P102" s="156"/>
      <c r="Q102" s="97" t="s">
        <v>280</v>
      </c>
      <c r="R102" s="212"/>
      <c r="S102" s="54"/>
    </row>
    <row r="103" spans="1:19" s="55" customFormat="1" ht="62.25" customHeight="1" x14ac:dyDescent="0.25">
      <c r="A103" s="167">
        <f t="shared" si="29"/>
        <v>96</v>
      </c>
      <c r="B103" s="186"/>
      <c r="C103" s="90" t="s">
        <v>249</v>
      </c>
      <c r="D103" s="90" t="s">
        <v>101</v>
      </c>
      <c r="E103" s="52" t="s">
        <v>103</v>
      </c>
      <c r="F103" s="91" t="s">
        <v>128</v>
      </c>
      <c r="G103" s="52" t="s">
        <v>274</v>
      </c>
      <c r="H103" s="53" t="s">
        <v>63</v>
      </c>
      <c r="I103" s="53">
        <v>4</v>
      </c>
      <c r="J103" s="53">
        <v>4</v>
      </c>
      <c r="K103" s="53">
        <v>1</v>
      </c>
      <c r="L103" s="53">
        <v>2</v>
      </c>
      <c r="M103" s="53">
        <v>1</v>
      </c>
      <c r="N103" s="53">
        <f t="shared" si="37"/>
        <v>12</v>
      </c>
      <c r="O103" s="90" t="str">
        <f t="shared" si="38"/>
        <v>NOSIGNIFICATIVO</v>
      </c>
      <c r="P103" s="101"/>
      <c r="Q103" s="98" t="s">
        <v>311</v>
      </c>
      <c r="R103" s="212"/>
      <c r="S103" s="54"/>
    </row>
    <row r="104" spans="1:19" s="55" customFormat="1" ht="62.25" customHeight="1" x14ac:dyDescent="0.25">
      <c r="A104" s="167">
        <f t="shared" si="29"/>
        <v>97</v>
      </c>
      <c r="B104" s="186"/>
      <c r="C104" s="90" t="s">
        <v>249</v>
      </c>
      <c r="D104" s="90" t="s">
        <v>102</v>
      </c>
      <c r="E104" s="52" t="s">
        <v>115</v>
      </c>
      <c r="F104" s="91" t="s">
        <v>153</v>
      </c>
      <c r="G104" s="52" t="s">
        <v>117</v>
      </c>
      <c r="H104" s="56" t="s">
        <v>10</v>
      </c>
      <c r="I104" s="56">
        <v>4</v>
      </c>
      <c r="J104" s="56">
        <v>1</v>
      </c>
      <c r="K104" s="56">
        <v>1</v>
      </c>
      <c r="L104" s="56">
        <v>2</v>
      </c>
      <c r="M104" s="56">
        <v>1</v>
      </c>
      <c r="N104" s="56">
        <f t="shared" ref="N104:N107" si="39">(I104)+J104+K104+L104+M104</f>
        <v>9</v>
      </c>
      <c r="O104" s="90" t="str">
        <f t="shared" si="28"/>
        <v>NOSIGNIFICATIVO</v>
      </c>
      <c r="P104" s="36"/>
      <c r="Q104" s="44" t="s">
        <v>291</v>
      </c>
      <c r="R104" s="212"/>
      <c r="S104" s="54"/>
    </row>
    <row r="105" spans="1:19" s="55" customFormat="1" ht="62.25" customHeight="1" x14ac:dyDescent="0.25">
      <c r="A105" s="167">
        <f t="shared" si="29"/>
        <v>98</v>
      </c>
      <c r="B105" s="186"/>
      <c r="C105" s="90" t="s">
        <v>249</v>
      </c>
      <c r="D105" s="90" t="s">
        <v>102</v>
      </c>
      <c r="E105" s="52" t="s">
        <v>115</v>
      </c>
      <c r="F105" s="91" t="s">
        <v>190</v>
      </c>
      <c r="G105" s="52" t="s">
        <v>117</v>
      </c>
      <c r="H105" s="56" t="s">
        <v>63</v>
      </c>
      <c r="I105" s="56">
        <v>4</v>
      </c>
      <c r="J105" s="56">
        <v>1</v>
      </c>
      <c r="K105" s="56">
        <v>1</v>
      </c>
      <c r="L105" s="56">
        <v>2</v>
      </c>
      <c r="M105" s="56">
        <v>1</v>
      </c>
      <c r="N105" s="56">
        <f t="shared" si="39"/>
        <v>9</v>
      </c>
      <c r="O105" s="90" t="str">
        <f t="shared" si="28"/>
        <v>NOSIGNIFICATIVO</v>
      </c>
      <c r="P105" s="36"/>
      <c r="Q105" s="44" t="s">
        <v>291</v>
      </c>
      <c r="R105" s="212"/>
      <c r="S105" s="54"/>
    </row>
    <row r="106" spans="1:19" s="55" customFormat="1" ht="62.25" customHeight="1" thickBot="1" x14ac:dyDescent="0.3">
      <c r="A106" s="167">
        <f t="shared" si="29"/>
        <v>99</v>
      </c>
      <c r="B106" s="187"/>
      <c r="C106" s="45" t="s">
        <v>249</v>
      </c>
      <c r="D106" s="45" t="s">
        <v>102</v>
      </c>
      <c r="E106" s="63" t="s">
        <v>115</v>
      </c>
      <c r="F106" s="64" t="s">
        <v>173</v>
      </c>
      <c r="G106" s="63" t="s">
        <v>117</v>
      </c>
      <c r="H106" s="67" t="s">
        <v>10</v>
      </c>
      <c r="I106" s="67">
        <v>4</v>
      </c>
      <c r="J106" s="67">
        <v>0</v>
      </c>
      <c r="K106" s="67">
        <v>1</v>
      </c>
      <c r="L106" s="67">
        <v>1</v>
      </c>
      <c r="M106" s="67">
        <v>1</v>
      </c>
      <c r="N106" s="67">
        <f t="shared" si="39"/>
        <v>7</v>
      </c>
      <c r="O106" s="45" t="str">
        <f t="shared" si="28"/>
        <v>NOSIGNIFICATIVO</v>
      </c>
      <c r="P106" s="46"/>
      <c r="Q106" s="50" t="s">
        <v>291</v>
      </c>
      <c r="R106" s="212"/>
      <c r="S106" s="54"/>
    </row>
    <row r="107" spans="1:19" s="55" customFormat="1" ht="62.25" customHeight="1" thickBot="1" x14ac:dyDescent="0.3">
      <c r="A107" s="167">
        <f t="shared" si="29"/>
        <v>100</v>
      </c>
      <c r="B107" s="168" t="s">
        <v>229</v>
      </c>
      <c r="C107" s="158" t="s">
        <v>250</v>
      </c>
      <c r="D107" s="158" t="s">
        <v>102</v>
      </c>
      <c r="E107" s="159" t="s">
        <v>180</v>
      </c>
      <c r="F107" s="160" t="s">
        <v>222</v>
      </c>
      <c r="G107" s="159" t="s">
        <v>55</v>
      </c>
      <c r="H107" s="161" t="s">
        <v>63</v>
      </c>
      <c r="I107" s="161">
        <v>4</v>
      </c>
      <c r="J107" s="161">
        <v>1</v>
      </c>
      <c r="K107" s="161">
        <v>1</v>
      </c>
      <c r="L107" s="161">
        <v>2</v>
      </c>
      <c r="M107" s="161">
        <v>1</v>
      </c>
      <c r="N107" s="161">
        <f t="shared" si="39"/>
        <v>9</v>
      </c>
      <c r="O107" s="158" t="str">
        <f t="shared" si="28"/>
        <v>NOSIGNIFICATIVO</v>
      </c>
      <c r="P107" s="162"/>
      <c r="Q107" s="163" t="s">
        <v>277</v>
      </c>
      <c r="R107" s="212"/>
      <c r="S107" s="54"/>
    </row>
    <row r="108" spans="1:19" s="55" customFormat="1" ht="62.25" customHeight="1" x14ac:dyDescent="0.25">
      <c r="A108" s="167">
        <f t="shared" si="29"/>
        <v>101</v>
      </c>
      <c r="B108" s="185" t="s">
        <v>271</v>
      </c>
      <c r="C108" s="42" t="s">
        <v>272</v>
      </c>
      <c r="D108" s="42" t="s">
        <v>101</v>
      </c>
      <c r="E108" s="60" t="s">
        <v>103</v>
      </c>
      <c r="F108" s="61" t="s">
        <v>129</v>
      </c>
      <c r="G108" s="60" t="s">
        <v>53</v>
      </c>
      <c r="H108" s="62" t="s">
        <v>63</v>
      </c>
      <c r="I108" s="62">
        <v>4</v>
      </c>
      <c r="J108" s="62">
        <v>4</v>
      </c>
      <c r="K108" s="62">
        <v>4</v>
      </c>
      <c r="L108" s="62">
        <v>4</v>
      </c>
      <c r="M108" s="62">
        <v>1</v>
      </c>
      <c r="N108" s="62">
        <f t="shared" ref="N108:N109" si="40">(I108)+J108+K108+L108+M108</f>
        <v>17</v>
      </c>
      <c r="O108" s="42" t="str">
        <f t="shared" si="28"/>
        <v>SIGNIFICATIVOS</v>
      </c>
      <c r="P108" s="51" t="s">
        <v>334</v>
      </c>
      <c r="Q108" s="97" t="s">
        <v>296</v>
      </c>
      <c r="R108" s="212"/>
      <c r="S108" s="54"/>
    </row>
    <row r="109" spans="1:19" s="55" customFormat="1" ht="62.25" customHeight="1" x14ac:dyDescent="0.25">
      <c r="A109" s="167">
        <f t="shared" si="29"/>
        <v>102</v>
      </c>
      <c r="B109" s="186"/>
      <c r="C109" s="90" t="s">
        <v>272</v>
      </c>
      <c r="D109" s="90" t="s">
        <v>101</v>
      </c>
      <c r="E109" s="52" t="s">
        <v>103</v>
      </c>
      <c r="F109" s="91" t="s">
        <v>129</v>
      </c>
      <c r="G109" s="52" t="s">
        <v>274</v>
      </c>
      <c r="H109" s="53" t="s">
        <v>63</v>
      </c>
      <c r="I109" s="53">
        <v>4</v>
      </c>
      <c r="J109" s="53">
        <v>4</v>
      </c>
      <c r="K109" s="53">
        <v>1</v>
      </c>
      <c r="L109" s="53">
        <v>2</v>
      </c>
      <c r="M109" s="53">
        <v>1</v>
      </c>
      <c r="N109" s="53">
        <f t="shared" si="40"/>
        <v>12</v>
      </c>
      <c r="O109" s="90" t="str">
        <f t="shared" si="28"/>
        <v>NOSIGNIFICATIVO</v>
      </c>
      <c r="P109" s="101"/>
      <c r="Q109" s="98" t="s">
        <v>311</v>
      </c>
      <c r="R109" s="212"/>
      <c r="S109" s="54"/>
    </row>
    <row r="110" spans="1:19" s="55" customFormat="1" ht="62.25" customHeight="1" x14ac:dyDescent="0.25">
      <c r="A110" s="167">
        <f t="shared" si="29"/>
        <v>103</v>
      </c>
      <c r="B110" s="186"/>
      <c r="C110" s="90" t="s">
        <v>272</v>
      </c>
      <c r="D110" s="90" t="s">
        <v>102</v>
      </c>
      <c r="E110" s="52" t="s">
        <v>43</v>
      </c>
      <c r="F110" s="91" t="s">
        <v>195</v>
      </c>
      <c r="G110" s="52" t="s">
        <v>55</v>
      </c>
      <c r="H110" s="56" t="s">
        <v>63</v>
      </c>
      <c r="I110" s="56">
        <v>4</v>
      </c>
      <c r="J110" s="56">
        <v>1</v>
      </c>
      <c r="K110" s="56">
        <v>1</v>
      </c>
      <c r="L110" s="56">
        <v>1</v>
      </c>
      <c r="M110" s="56">
        <v>1</v>
      </c>
      <c r="N110" s="56">
        <f t="shared" ref="N110:N113" si="41">(I110)+J110+K110+L110+M110</f>
        <v>8</v>
      </c>
      <c r="O110" s="90" t="str">
        <f t="shared" si="28"/>
        <v>NOSIGNIFICATIVO</v>
      </c>
      <c r="P110" s="36"/>
      <c r="Q110" s="44" t="s">
        <v>286</v>
      </c>
      <c r="R110" s="212"/>
      <c r="S110" s="54"/>
    </row>
    <row r="111" spans="1:19" s="55" customFormat="1" ht="91.5" customHeight="1" thickBot="1" x14ac:dyDescent="0.3">
      <c r="A111" s="167">
        <f t="shared" si="29"/>
        <v>104</v>
      </c>
      <c r="B111" s="187"/>
      <c r="C111" s="45" t="s">
        <v>272</v>
      </c>
      <c r="D111" s="45" t="s">
        <v>102</v>
      </c>
      <c r="E111" s="63" t="s">
        <v>43</v>
      </c>
      <c r="F111" s="64" t="s">
        <v>174</v>
      </c>
      <c r="G111" s="63" t="s">
        <v>273</v>
      </c>
      <c r="H111" s="67" t="s">
        <v>64</v>
      </c>
      <c r="I111" s="67">
        <v>4</v>
      </c>
      <c r="J111" s="67">
        <v>0</v>
      </c>
      <c r="K111" s="67">
        <v>1</v>
      </c>
      <c r="L111" s="67">
        <v>1</v>
      </c>
      <c r="M111" s="67">
        <v>1</v>
      </c>
      <c r="N111" s="67">
        <f t="shared" si="41"/>
        <v>7</v>
      </c>
      <c r="O111" s="45" t="str">
        <f t="shared" si="28"/>
        <v>NOSIGNIFICATIVO</v>
      </c>
      <c r="P111" s="46"/>
      <c r="Q111" s="50" t="s">
        <v>307</v>
      </c>
      <c r="R111" s="212"/>
      <c r="S111" s="54"/>
    </row>
    <row r="112" spans="1:19" s="55" customFormat="1" ht="62.25" customHeight="1" x14ac:dyDescent="0.25">
      <c r="A112" s="167">
        <f t="shared" si="29"/>
        <v>105</v>
      </c>
      <c r="B112" s="190" t="s">
        <v>106</v>
      </c>
      <c r="C112" s="42" t="s">
        <v>130</v>
      </c>
      <c r="D112" s="42" t="s">
        <v>101</v>
      </c>
      <c r="E112" s="60" t="s">
        <v>103</v>
      </c>
      <c r="F112" s="61" t="s">
        <v>131</v>
      </c>
      <c r="G112" s="60" t="s">
        <v>53</v>
      </c>
      <c r="H112" s="62" t="s">
        <v>63</v>
      </c>
      <c r="I112" s="62">
        <v>-4</v>
      </c>
      <c r="J112" s="62">
        <v>4</v>
      </c>
      <c r="K112" s="62">
        <v>1</v>
      </c>
      <c r="L112" s="62">
        <v>1</v>
      </c>
      <c r="M112" s="62">
        <v>1</v>
      </c>
      <c r="N112" s="62">
        <f t="shared" si="41"/>
        <v>3</v>
      </c>
      <c r="O112" s="42" t="str">
        <f t="shared" si="28"/>
        <v>NOSIGNIFICATIVO</v>
      </c>
      <c r="P112" s="198"/>
      <c r="Q112" s="97" t="s">
        <v>279</v>
      </c>
      <c r="R112" s="212"/>
      <c r="S112" s="54"/>
    </row>
    <row r="113" spans="1:19" s="55" customFormat="1" ht="62.25" customHeight="1" x14ac:dyDescent="0.25">
      <c r="A113" s="167">
        <f t="shared" si="29"/>
        <v>106</v>
      </c>
      <c r="B113" s="191"/>
      <c r="C113" s="90" t="s">
        <v>130</v>
      </c>
      <c r="D113" s="90" t="s">
        <v>101</v>
      </c>
      <c r="E113" s="52" t="s">
        <v>103</v>
      </c>
      <c r="F113" s="91" t="s">
        <v>131</v>
      </c>
      <c r="G113" s="52" t="s">
        <v>55</v>
      </c>
      <c r="H113" s="53" t="s">
        <v>63</v>
      </c>
      <c r="I113" s="53">
        <v>4</v>
      </c>
      <c r="J113" s="53">
        <v>4</v>
      </c>
      <c r="K113" s="53">
        <v>1</v>
      </c>
      <c r="L113" s="53">
        <v>2</v>
      </c>
      <c r="M113" s="53">
        <v>1</v>
      </c>
      <c r="N113" s="53">
        <f t="shared" si="41"/>
        <v>12</v>
      </c>
      <c r="O113" s="90" t="str">
        <f t="shared" si="28"/>
        <v>NOSIGNIFICATIVO</v>
      </c>
      <c r="P113" s="199"/>
      <c r="Q113" s="98" t="s">
        <v>311</v>
      </c>
      <c r="R113" s="212"/>
      <c r="S113" s="54"/>
    </row>
    <row r="114" spans="1:19" s="55" customFormat="1" ht="62.25" customHeight="1" x14ac:dyDescent="0.25">
      <c r="A114" s="167">
        <f t="shared" si="29"/>
        <v>107</v>
      </c>
      <c r="B114" s="191"/>
      <c r="C114" s="90" t="s">
        <v>130</v>
      </c>
      <c r="D114" s="90" t="s">
        <v>102</v>
      </c>
      <c r="E114" s="52" t="s">
        <v>115</v>
      </c>
      <c r="F114" s="91" t="s">
        <v>231</v>
      </c>
      <c r="G114" s="52" t="s">
        <v>117</v>
      </c>
      <c r="H114" s="56" t="s">
        <v>63</v>
      </c>
      <c r="I114" s="56">
        <v>4</v>
      </c>
      <c r="J114" s="56">
        <v>1</v>
      </c>
      <c r="K114" s="56">
        <v>1</v>
      </c>
      <c r="L114" s="56">
        <v>2</v>
      </c>
      <c r="M114" s="56">
        <v>1</v>
      </c>
      <c r="N114" s="56">
        <f t="shared" ref="N114:N122" si="42">(I114)+J114+K114+L114+M114</f>
        <v>9</v>
      </c>
      <c r="O114" s="90" t="str">
        <f t="shared" si="28"/>
        <v>NOSIGNIFICATIVO</v>
      </c>
      <c r="P114" s="36"/>
      <c r="Q114" s="44" t="s">
        <v>290</v>
      </c>
      <c r="R114" s="212"/>
      <c r="S114" s="54"/>
    </row>
    <row r="115" spans="1:19" s="55" customFormat="1" ht="62.25" customHeight="1" thickBot="1" x14ac:dyDescent="0.3">
      <c r="A115" s="167">
        <f t="shared" si="29"/>
        <v>108</v>
      </c>
      <c r="B115" s="192"/>
      <c r="C115" s="45" t="s">
        <v>130</v>
      </c>
      <c r="D115" s="45" t="s">
        <v>102</v>
      </c>
      <c r="E115" s="63" t="s">
        <v>115</v>
      </c>
      <c r="F115" s="64" t="s">
        <v>194</v>
      </c>
      <c r="G115" s="63" t="s">
        <v>117</v>
      </c>
      <c r="H115" s="67" t="s">
        <v>64</v>
      </c>
      <c r="I115" s="67">
        <v>4</v>
      </c>
      <c r="J115" s="67">
        <v>0</v>
      </c>
      <c r="K115" s="67">
        <v>1</v>
      </c>
      <c r="L115" s="67">
        <v>1</v>
      </c>
      <c r="M115" s="67">
        <v>1</v>
      </c>
      <c r="N115" s="67">
        <f t="shared" si="42"/>
        <v>7</v>
      </c>
      <c r="O115" s="45" t="str">
        <f t="shared" si="28"/>
        <v>NOSIGNIFICATIVO</v>
      </c>
      <c r="P115" s="46"/>
      <c r="Q115" s="50" t="s">
        <v>304</v>
      </c>
      <c r="R115" s="212"/>
      <c r="S115" s="54"/>
    </row>
    <row r="116" spans="1:19" s="55" customFormat="1" ht="62.25" customHeight="1" x14ac:dyDescent="0.25">
      <c r="A116" s="167">
        <f t="shared" si="29"/>
        <v>109</v>
      </c>
      <c r="B116" s="185" t="s">
        <v>140</v>
      </c>
      <c r="C116" s="42" t="s">
        <v>312</v>
      </c>
      <c r="D116" s="42" t="s">
        <v>136</v>
      </c>
      <c r="E116" s="60" t="s">
        <v>112</v>
      </c>
      <c r="F116" s="61" t="s">
        <v>139</v>
      </c>
      <c r="G116" s="60" t="s">
        <v>58</v>
      </c>
      <c r="H116" s="62" t="s">
        <v>10</v>
      </c>
      <c r="I116" s="62">
        <v>-4</v>
      </c>
      <c r="J116" s="62">
        <v>3</v>
      </c>
      <c r="K116" s="62">
        <v>1</v>
      </c>
      <c r="L116" s="62">
        <v>2</v>
      </c>
      <c r="M116" s="62">
        <v>1</v>
      </c>
      <c r="N116" s="71">
        <f t="shared" si="42"/>
        <v>3</v>
      </c>
      <c r="O116" s="42" t="str">
        <f t="shared" ref="O116" si="43">IF(N116&lt;=14,"NOSIGNIFICATIVO",IF(AND(N116&gt;=15,N116&lt;=20),"SIGNIFICATIVOS"))</f>
        <v>NOSIGNIFICATIVO</v>
      </c>
      <c r="P116" s="61"/>
      <c r="Q116" s="48" t="s">
        <v>288</v>
      </c>
      <c r="R116" s="212"/>
      <c r="S116" s="54"/>
    </row>
    <row r="117" spans="1:19" s="55" customFormat="1" ht="62.25" customHeight="1" thickBot="1" x14ac:dyDescent="0.3">
      <c r="A117" s="167">
        <f t="shared" si="29"/>
        <v>110</v>
      </c>
      <c r="B117" s="187"/>
      <c r="C117" s="45" t="s">
        <v>312</v>
      </c>
      <c r="D117" s="45" t="s">
        <v>102</v>
      </c>
      <c r="E117" s="63" t="s">
        <v>113</v>
      </c>
      <c r="F117" s="64" t="s">
        <v>196</v>
      </c>
      <c r="G117" s="63" t="s">
        <v>60</v>
      </c>
      <c r="H117" s="66" t="s">
        <v>10</v>
      </c>
      <c r="I117" s="66">
        <v>-4</v>
      </c>
      <c r="J117" s="70">
        <v>4</v>
      </c>
      <c r="K117" s="66">
        <v>1</v>
      </c>
      <c r="L117" s="66">
        <v>1</v>
      </c>
      <c r="M117" s="66">
        <v>1</v>
      </c>
      <c r="N117" s="67">
        <f t="shared" si="42"/>
        <v>3</v>
      </c>
      <c r="O117" s="45" t="str">
        <f t="shared" si="28"/>
        <v>NOSIGNIFICATIVO</v>
      </c>
      <c r="P117" s="64"/>
      <c r="Q117" s="47" t="s">
        <v>288</v>
      </c>
      <c r="R117" s="212"/>
      <c r="S117" s="54"/>
    </row>
    <row r="118" spans="1:19" s="55" customFormat="1" ht="62.25" customHeight="1" x14ac:dyDescent="0.25">
      <c r="A118" s="167">
        <f t="shared" si="29"/>
        <v>111</v>
      </c>
      <c r="B118" s="185" t="s">
        <v>155</v>
      </c>
      <c r="C118" s="42" t="s">
        <v>236</v>
      </c>
      <c r="D118" s="42" t="s">
        <v>101</v>
      </c>
      <c r="E118" s="60" t="s">
        <v>221</v>
      </c>
      <c r="F118" s="61" t="s">
        <v>220</v>
      </c>
      <c r="G118" s="60" t="s">
        <v>154</v>
      </c>
      <c r="H118" s="164" t="s">
        <v>63</v>
      </c>
      <c r="I118" s="62">
        <v>-4</v>
      </c>
      <c r="J118" s="62">
        <v>3</v>
      </c>
      <c r="K118" s="62">
        <v>1</v>
      </c>
      <c r="L118" s="62">
        <v>1</v>
      </c>
      <c r="M118" s="62">
        <v>1</v>
      </c>
      <c r="N118" s="71">
        <f t="shared" si="42"/>
        <v>2</v>
      </c>
      <c r="O118" s="42" t="str">
        <f t="shared" ref="O118:O127" si="44">IF(N118&lt;=14,"NOSIGNIFICATIVO",IF(AND(N118&gt;=15,N118&lt;=20),"SIGNIFICATIVOS"))</f>
        <v>NOSIGNIFICATIVO</v>
      </c>
      <c r="P118" s="72"/>
      <c r="Q118" s="48" t="s">
        <v>292</v>
      </c>
      <c r="R118" s="212"/>
      <c r="S118" s="54"/>
    </row>
    <row r="119" spans="1:19" s="55" customFormat="1" ht="62.25" customHeight="1" x14ac:dyDescent="0.25">
      <c r="A119" s="167">
        <f t="shared" si="29"/>
        <v>112</v>
      </c>
      <c r="B119" s="186"/>
      <c r="C119" s="90" t="s">
        <v>236</v>
      </c>
      <c r="D119" s="90" t="s">
        <v>136</v>
      </c>
      <c r="E119" s="52" t="s">
        <v>221</v>
      </c>
      <c r="F119" s="91" t="s">
        <v>118</v>
      </c>
      <c r="G119" s="52" t="s">
        <v>119</v>
      </c>
      <c r="H119" s="30" t="s">
        <v>63</v>
      </c>
      <c r="I119" s="53">
        <v>-4</v>
      </c>
      <c r="J119" s="53">
        <v>3</v>
      </c>
      <c r="K119" s="53">
        <v>1</v>
      </c>
      <c r="L119" s="53">
        <v>1</v>
      </c>
      <c r="M119" s="53">
        <v>1</v>
      </c>
      <c r="N119" s="56">
        <f t="shared" ref="N119" si="45">(I119)+J119+K119+L119+M119</f>
        <v>2</v>
      </c>
      <c r="O119" s="90" t="str">
        <f>IF(N119&lt;=14,"NOSIGNIFICATIVO",IF(AND(N119&gt;=15,N119&lt;=20),"SIGNIFICATIVOS"))</f>
        <v>NOSIGNIFICATIVO</v>
      </c>
      <c r="P119" s="82"/>
      <c r="Q119" s="43" t="s">
        <v>292</v>
      </c>
      <c r="R119" s="212"/>
      <c r="S119" s="54"/>
    </row>
    <row r="120" spans="1:19" s="55" customFormat="1" ht="62.25" customHeight="1" x14ac:dyDescent="0.25">
      <c r="A120" s="167">
        <f t="shared" si="29"/>
        <v>113</v>
      </c>
      <c r="B120" s="186"/>
      <c r="C120" s="90" t="s">
        <v>236</v>
      </c>
      <c r="D120" s="90" t="s">
        <v>136</v>
      </c>
      <c r="E120" s="52" t="s">
        <v>221</v>
      </c>
      <c r="F120" s="91" t="s">
        <v>179</v>
      </c>
      <c r="G120" s="52" t="s">
        <v>119</v>
      </c>
      <c r="H120" s="30" t="s">
        <v>63</v>
      </c>
      <c r="I120" s="53">
        <v>-4</v>
      </c>
      <c r="J120" s="53">
        <v>3</v>
      </c>
      <c r="K120" s="53">
        <v>1</v>
      </c>
      <c r="L120" s="53">
        <v>1</v>
      </c>
      <c r="M120" s="53">
        <v>1</v>
      </c>
      <c r="N120" s="56">
        <f t="shared" si="42"/>
        <v>2</v>
      </c>
      <c r="O120" s="90" t="str">
        <f t="shared" si="44"/>
        <v>NOSIGNIFICATIVO</v>
      </c>
      <c r="P120" s="82"/>
      <c r="Q120" s="43" t="s">
        <v>292</v>
      </c>
      <c r="R120" s="212"/>
      <c r="S120" s="54"/>
    </row>
    <row r="121" spans="1:19" s="55" customFormat="1" ht="62.25" customHeight="1" x14ac:dyDescent="0.25">
      <c r="A121" s="167">
        <f t="shared" si="29"/>
        <v>114</v>
      </c>
      <c r="B121" s="186"/>
      <c r="C121" s="90" t="s">
        <v>236</v>
      </c>
      <c r="D121" s="90" t="s">
        <v>136</v>
      </c>
      <c r="E121" s="52" t="s">
        <v>221</v>
      </c>
      <c r="F121" s="91" t="s">
        <v>156</v>
      </c>
      <c r="G121" s="52" t="s">
        <v>119</v>
      </c>
      <c r="H121" s="30" t="s">
        <v>63</v>
      </c>
      <c r="I121" s="53">
        <v>-4</v>
      </c>
      <c r="J121" s="53">
        <v>3</v>
      </c>
      <c r="K121" s="53">
        <v>1</v>
      </c>
      <c r="L121" s="53">
        <v>1</v>
      </c>
      <c r="M121" s="53">
        <v>1</v>
      </c>
      <c r="N121" s="56">
        <f t="shared" si="42"/>
        <v>2</v>
      </c>
      <c r="O121" s="90" t="str">
        <f t="shared" si="44"/>
        <v>NOSIGNIFICATIVO</v>
      </c>
      <c r="P121" s="82"/>
      <c r="Q121" s="43" t="s">
        <v>292</v>
      </c>
      <c r="R121" s="212"/>
      <c r="S121" s="54"/>
    </row>
    <row r="122" spans="1:19" s="55" customFormat="1" ht="62.25" customHeight="1" thickBot="1" x14ac:dyDescent="0.3">
      <c r="A122" s="167">
        <f t="shared" si="29"/>
        <v>115</v>
      </c>
      <c r="B122" s="187"/>
      <c r="C122" s="45" t="s">
        <v>236</v>
      </c>
      <c r="D122" s="45" t="s">
        <v>136</v>
      </c>
      <c r="E122" s="63" t="s">
        <v>221</v>
      </c>
      <c r="F122" s="64" t="s">
        <v>191</v>
      </c>
      <c r="G122" s="63" t="s">
        <v>119</v>
      </c>
      <c r="H122" s="165" t="s">
        <v>63</v>
      </c>
      <c r="I122" s="66">
        <v>-4</v>
      </c>
      <c r="J122" s="66">
        <v>3</v>
      </c>
      <c r="K122" s="66">
        <v>1</v>
      </c>
      <c r="L122" s="66">
        <v>1</v>
      </c>
      <c r="M122" s="66">
        <v>1</v>
      </c>
      <c r="N122" s="67">
        <f t="shared" si="42"/>
        <v>2</v>
      </c>
      <c r="O122" s="45" t="str">
        <f t="shared" si="44"/>
        <v>NOSIGNIFICATIVO</v>
      </c>
      <c r="P122" s="73"/>
      <c r="Q122" s="47" t="s">
        <v>292</v>
      </c>
      <c r="R122" s="212"/>
      <c r="S122" s="54"/>
    </row>
    <row r="123" spans="1:19" s="55" customFormat="1" ht="62.25" customHeight="1" x14ac:dyDescent="0.25">
      <c r="A123" s="167">
        <f t="shared" si="29"/>
        <v>116</v>
      </c>
      <c r="B123" s="185" t="s">
        <v>37</v>
      </c>
      <c r="C123" s="42" t="s">
        <v>184</v>
      </c>
      <c r="D123" s="42" t="s">
        <v>101</v>
      </c>
      <c r="E123" s="60" t="s">
        <v>42</v>
      </c>
      <c r="F123" s="61" t="s">
        <v>218</v>
      </c>
      <c r="G123" s="60" t="s">
        <v>154</v>
      </c>
      <c r="H123" s="71" t="s">
        <v>63</v>
      </c>
      <c r="I123" s="62">
        <v>-4</v>
      </c>
      <c r="J123" s="155">
        <v>4</v>
      </c>
      <c r="K123" s="62">
        <v>1</v>
      </c>
      <c r="L123" s="62">
        <v>4</v>
      </c>
      <c r="M123" s="62">
        <v>1</v>
      </c>
      <c r="N123" s="71">
        <f>(I123)+J123+K123+L123+M123</f>
        <v>6</v>
      </c>
      <c r="O123" s="42" t="str">
        <f t="shared" si="44"/>
        <v>NOSIGNIFICATIVO</v>
      </c>
      <c r="P123" s="51"/>
      <c r="Q123" s="48" t="s">
        <v>283</v>
      </c>
      <c r="R123" s="212"/>
      <c r="S123" s="54"/>
    </row>
    <row r="124" spans="1:19" s="55" customFormat="1" ht="62.25" customHeight="1" x14ac:dyDescent="0.25">
      <c r="A124" s="167">
        <f t="shared" si="29"/>
        <v>117</v>
      </c>
      <c r="B124" s="186"/>
      <c r="C124" s="90" t="s">
        <v>184</v>
      </c>
      <c r="D124" s="90" t="s">
        <v>101</v>
      </c>
      <c r="E124" s="52" t="s">
        <v>103</v>
      </c>
      <c r="F124" s="91" t="s">
        <v>313</v>
      </c>
      <c r="G124" s="52" t="s">
        <v>53</v>
      </c>
      <c r="H124" s="53" t="s">
        <v>63</v>
      </c>
      <c r="I124" s="53">
        <v>4</v>
      </c>
      <c r="J124" s="53">
        <v>4</v>
      </c>
      <c r="K124" s="53">
        <v>1</v>
      </c>
      <c r="L124" s="53">
        <v>2</v>
      </c>
      <c r="M124" s="53">
        <v>1</v>
      </c>
      <c r="N124" s="53">
        <f>(I124)+J124+K124+L124+M124</f>
        <v>12</v>
      </c>
      <c r="O124" s="90" t="str">
        <f>IF(N124&lt;=14,"NOSIGNIFICATIVO",IF(AND(N124&gt;=15,N124&lt;=20),"SIGNIFICATIVOS"))</f>
        <v>NOSIGNIFICATIVO</v>
      </c>
      <c r="P124" s="36"/>
      <c r="Q124" s="98" t="s">
        <v>279</v>
      </c>
      <c r="R124" s="212"/>
      <c r="S124" s="54"/>
    </row>
    <row r="125" spans="1:19" s="55" customFormat="1" ht="62.25" customHeight="1" x14ac:dyDescent="0.25">
      <c r="A125" s="167">
        <f t="shared" si="29"/>
        <v>118</v>
      </c>
      <c r="B125" s="186"/>
      <c r="C125" s="90" t="s">
        <v>184</v>
      </c>
      <c r="D125" s="90" t="s">
        <v>101</v>
      </c>
      <c r="E125" s="52" t="s">
        <v>180</v>
      </c>
      <c r="F125" s="91" t="s">
        <v>328</v>
      </c>
      <c r="G125" s="52" t="s">
        <v>170</v>
      </c>
      <c r="H125" s="56" t="s">
        <v>63</v>
      </c>
      <c r="I125" s="53">
        <v>4</v>
      </c>
      <c r="J125" s="53">
        <v>3</v>
      </c>
      <c r="K125" s="53">
        <v>1</v>
      </c>
      <c r="L125" s="53">
        <v>2</v>
      </c>
      <c r="M125" s="53">
        <v>1</v>
      </c>
      <c r="N125" s="56">
        <f>(I125)+J125+K125+L125+M125</f>
        <v>11</v>
      </c>
      <c r="O125" s="90" t="str">
        <f t="shared" ref="O125" si="46">IF(N125&lt;=14,"NOSIGNIFICATIVO",IF(AND(N125&gt;=15,N125&lt;=20),"SIGNIFICATIVOS"))</f>
        <v>NOSIGNIFICATIVO</v>
      </c>
      <c r="P125" s="199"/>
      <c r="Q125" s="203" t="s">
        <v>278</v>
      </c>
      <c r="R125" s="212"/>
      <c r="S125" s="54"/>
    </row>
    <row r="126" spans="1:19" s="55" customFormat="1" ht="62.25" customHeight="1" x14ac:dyDescent="0.25">
      <c r="A126" s="167">
        <f t="shared" si="29"/>
        <v>119</v>
      </c>
      <c r="B126" s="186"/>
      <c r="C126" s="90" t="s">
        <v>184</v>
      </c>
      <c r="D126" s="90" t="s">
        <v>101</v>
      </c>
      <c r="E126" s="52" t="s">
        <v>180</v>
      </c>
      <c r="F126" s="91" t="s">
        <v>328</v>
      </c>
      <c r="G126" s="52" t="s">
        <v>55</v>
      </c>
      <c r="H126" s="56" t="s">
        <v>63</v>
      </c>
      <c r="I126" s="53">
        <v>4</v>
      </c>
      <c r="J126" s="53">
        <v>3</v>
      </c>
      <c r="K126" s="53">
        <v>1</v>
      </c>
      <c r="L126" s="53">
        <v>2</v>
      </c>
      <c r="M126" s="53">
        <v>1</v>
      </c>
      <c r="N126" s="56">
        <f>(I126)+J126+K126+L126+M126</f>
        <v>11</v>
      </c>
      <c r="O126" s="90" t="str">
        <f t="shared" ref="O126" si="47">IF(N126&lt;=14,"NOSIGNIFICATIVO",IF(AND(N126&gt;=15,N126&lt;=20),"SIGNIFICATIVOS"))</f>
        <v>NOSIGNIFICATIVO</v>
      </c>
      <c r="P126" s="199"/>
      <c r="Q126" s="203"/>
      <c r="R126" s="212"/>
      <c r="S126" s="54"/>
    </row>
    <row r="127" spans="1:19" s="55" customFormat="1" ht="62.25" customHeight="1" thickBot="1" x14ac:dyDescent="0.3">
      <c r="A127" s="167">
        <f t="shared" si="29"/>
        <v>120</v>
      </c>
      <c r="B127" s="187"/>
      <c r="C127" s="45" t="s">
        <v>184</v>
      </c>
      <c r="D127" s="45" t="s">
        <v>101</v>
      </c>
      <c r="E127" s="63" t="s">
        <v>43</v>
      </c>
      <c r="F127" s="64" t="s">
        <v>192</v>
      </c>
      <c r="G127" s="63" t="s">
        <v>55</v>
      </c>
      <c r="H127" s="66" t="s">
        <v>63</v>
      </c>
      <c r="I127" s="66">
        <v>4</v>
      </c>
      <c r="J127" s="66">
        <v>2</v>
      </c>
      <c r="K127" s="66">
        <v>1</v>
      </c>
      <c r="L127" s="66">
        <v>4</v>
      </c>
      <c r="M127" s="66">
        <v>1</v>
      </c>
      <c r="N127" s="67">
        <f>(I127)+J127+K127+L127+M127</f>
        <v>12</v>
      </c>
      <c r="O127" s="45" t="str">
        <f t="shared" si="44"/>
        <v>NOSIGNIFICATIVO</v>
      </c>
      <c r="P127" s="73"/>
      <c r="Q127" s="47" t="s">
        <v>284</v>
      </c>
      <c r="R127" s="213"/>
      <c r="S127" s="54"/>
    </row>
    <row r="128" spans="1:19" ht="29.45" customHeight="1" thickBot="1" x14ac:dyDescent="0.35">
      <c r="A128" s="196" t="s">
        <v>262</v>
      </c>
      <c r="B128" s="197"/>
      <c r="C128" s="197"/>
      <c r="D128" s="197"/>
      <c r="E128" s="197"/>
      <c r="F128" s="197"/>
      <c r="G128" s="197"/>
      <c r="H128" s="197"/>
      <c r="I128" s="197"/>
      <c r="J128" s="197"/>
      <c r="K128" s="197"/>
      <c r="L128" s="197"/>
      <c r="M128" s="197"/>
      <c r="N128" s="197"/>
      <c r="O128" s="197"/>
      <c r="P128" s="197"/>
      <c r="Q128" s="197"/>
      <c r="R128" s="23"/>
    </row>
    <row r="129" spans="1:18" ht="36" customHeight="1" thickBot="1" x14ac:dyDescent="0.35">
      <c r="A129" s="200" t="s">
        <v>329</v>
      </c>
      <c r="B129" s="201"/>
      <c r="C129" s="201"/>
      <c r="D129" s="201"/>
      <c r="E129" s="201"/>
      <c r="F129" s="201"/>
      <c r="G129" s="201"/>
      <c r="H129" s="201"/>
      <c r="I129" s="201"/>
      <c r="J129" s="201"/>
      <c r="K129" s="201"/>
      <c r="L129" s="201"/>
      <c r="M129" s="201"/>
      <c r="N129" s="201"/>
      <c r="O129" s="201"/>
      <c r="P129" s="201"/>
      <c r="Q129" s="201"/>
      <c r="R129" s="202"/>
    </row>
    <row r="130" spans="1:18" ht="91.5" customHeight="1" thickBot="1" x14ac:dyDescent="0.35">
      <c r="A130" s="204" t="s">
        <v>263</v>
      </c>
      <c r="B130" s="205"/>
      <c r="C130" s="205"/>
      <c r="D130" s="205"/>
      <c r="E130" s="205"/>
      <c r="F130" s="205"/>
      <c r="G130" s="205"/>
      <c r="H130" s="205"/>
      <c r="I130" s="205"/>
      <c r="J130" s="205"/>
      <c r="K130" s="205"/>
      <c r="L130" s="205"/>
      <c r="M130" s="205"/>
      <c r="N130" s="205"/>
      <c r="O130" s="205"/>
      <c r="P130" s="206"/>
      <c r="Q130" s="206"/>
      <c r="R130" s="207"/>
    </row>
    <row r="135" spans="1:18" x14ac:dyDescent="0.3">
      <c r="B135" s="103"/>
    </row>
    <row r="136" spans="1:18" x14ac:dyDescent="0.3">
      <c r="B136" s="103"/>
    </row>
    <row r="137" spans="1:18" x14ac:dyDescent="0.3">
      <c r="B137" s="103"/>
    </row>
  </sheetData>
  <autoFilter ref="A7:AC130" xr:uid="{00000000-0009-0000-0000-000000000000}"/>
  <dataConsolidate/>
  <mergeCells count="51">
    <mergeCell ref="B4:H4"/>
    <mergeCell ref="B5:C5"/>
    <mergeCell ref="H5:H7"/>
    <mergeCell ref="B6:B7"/>
    <mergeCell ref="C1:O3"/>
    <mergeCell ref="A1:B3"/>
    <mergeCell ref="A130:R130"/>
    <mergeCell ref="P6:Q6"/>
    <mergeCell ref="R8:R127"/>
    <mergeCell ref="P1:P3"/>
    <mergeCell ref="A4:A7"/>
    <mergeCell ref="P4:Q4"/>
    <mergeCell ref="P5:Q5"/>
    <mergeCell ref="D5:F5"/>
    <mergeCell ref="I4:O4"/>
    <mergeCell ref="I5:I7"/>
    <mergeCell ref="J5:J7"/>
    <mergeCell ref="K5:K7"/>
    <mergeCell ref="L5:L7"/>
    <mergeCell ref="M5:M7"/>
    <mergeCell ref="N5:N7"/>
    <mergeCell ref="O5:O7"/>
    <mergeCell ref="A129:R129"/>
    <mergeCell ref="P125:P126"/>
    <mergeCell ref="Q125:Q126"/>
    <mergeCell ref="B118:B122"/>
    <mergeCell ref="B123:B127"/>
    <mergeCell ref="R5:R7"/>
    <mergeCell ref="A128:Q128"/>
    <mergeCell ref="P112:P113"/>
    <mergeCell ref="D6:D7"/>
    <mergeCell ref="E6:E7"/>
    <mergeCell ref="F6:F7"/>
    <mergeCell ref="G6:G7"/>
    <mergeCell ref="B116:B117"/>
    <mergeCell ref="B8:B15"/>
    <mergeCell ref="B16:B24"/>
    <mergeCell ref="B25:B30"/>
    <mergeCell ref="B31:B36"/>
    <mergeCell ref="B37:B46"/>
    <mergeCell ref="B47:B55"/>
    <mergeCell ref="B56:B62"/>
    <mergeCell ref="B63:B73"/>
    <mergeCell ref="B74:B79"/>
    <mergeCell ref="C6:C7"/>
    <mergeCell ref="B112:B115"/>
    <mergeCell ref="B80:B89"/>
    <mergeCell ref="B90:B93"/>
    <mergeCell ref="B94:B101"/>
    <mergeCell ref="B102:B106"/>
    <mergeCell ref="B108:B111"/>
  </mergeCells>
  <phoneticPr fontId="29" type="noConversion"/>
  <conditionalFormatting sqref="O8 O11">
    <cfRule type="colorScale" priority="4686">
      <colorScale>
        <cfvo type="num" val="14"/>
        <cfvo type="num" val="20"/>
        <color rgb="FF00B050"/>
        <color rgb="FFFF0000"/>
      </colorScale>
    </cfRule>
    <cfRule type="colorScale" priority="4688">
      <colorScale>
        <cfvo type="min"/>
        <cfvo type="percentile" val="50"/>
        <cfvo type="max"/>
        <color rgb="FFF8696B"/>
        <color rgb="FFFFEB84"/>
        <color rgb="FF63BE7B"/>
      </colorScale>
    </cfRule>
    <cfRule type="cellIs" dxfId="520" priority="4687" operator="between">
      <formula>1</formula>
      <formula>14</formula>
    </cfRule>
  </conditionalFormatting>
  <conditionalFormatting sqref="O9:O10">
    <cfRule type="cellIs" dxfId="519" priority="3024" operator="between">
      <formula>1</formula>
      <formula>14</formula>
    </cfRule>
    <cfRule type="colorScale" priority="3023">
      <colorScale>
        <cfvo type="num" val="14"/>
        <cfvo type="num" val="20"/>
        <color rgb="FF00B050"/>
        <color rgb="FFFF0000"/>
      </colorScale>
    </cfRule>
    <cfRule type="colorScale" priority="3025">
      <colorScale>
        <cfvo type="min"/>
        <cfvo type="percentile" val="50"/>
        <cfvo type="max"/>
        <color rgb="FFF8696B"/>
        <color rgb="FFFFEB84"/>
        <color rgb="FF63BE7B"/>
      </colorScale>
    </cfRule>
  </conditionalFormatting>
  <conditionalFormatting sqref="O9:O18">
    <cfRule type="containsText" dxfId="518" priority="11" operator="containsText" text="NOSIGNIFICATIVO">
      <formula>NOT(ISERROR(SEARCH("NOSIGNIFICATIVO",O9)))</formula>
    </cfRule>
    <cfRule type="containsText" dxfId="517" priority="12" operator="containsText" text="SIGNIFICATIVOS">
      <formula>NOT(ISERROR(SEARCH("SIGNIFICATIVOS",O9)))</formula>
    </cfRule>
  </conditionalFormatting>
  <conditionalFormatting sqref="O12:O16">
    <cfRule type="cellIs" dxfId="516" priority="3058" operator="between">
      <formula>1</formula>
      <formula>14</formula>
    </cfRule>
  </conditionalFormatting>
  <conditionalFormatting sqref="O16">
    <cfRule type="colorScale" priority="3057">
      <colorScale>
        <cfvo type="num" val="14"/>
        <cfvo type="num" val="20"/>
        <color rgb="FF00B050"/>
        <color rgb="FFFF0000"/>
      </colorScale>
    </cfRule>
    <cfRule type="colorScale" priority="3059">
      <colorScale>
        <cfvo type="min"/>
        <cfvo type="percentile" val="50"/>
        <cfvo type="max"/>
        <color rgb="FFF8696B"/>
        <color rgb="FFFFEB84"/>
        <color rgb="FF63BE7B"/>
      </colorScale>
    </cfRule>
  </conditionalFormatting>
  <conditionalFormatting sqref="O17">
    <cfRule type="colorScale" priority="3009">
      <colorScale>
        <cfvo type="num" val="14"/>
        <cfvo type="num" val="20"/>
        <color rgb="FF00B050"/>
        <color rgb="FFFF0000"/>
      </colorScale>
    </cfRule>
    <cfRule type="cellIs" dxfId="515" priority="3010" operator="between">
      <formula>1</formula>
      <formula>14</formula>
    </cfRule>
    <cfRule type="colorScale" priority="3011">
      <colorScale>
        <cfvo type="min"/>
        <cfvo type="percentile" val="50"/>
        <cfvo type="max"/>
        <color rgb="FFF8696B"/>
        <color rgb="FFFFEB84"/>
        <color rgb="FF63BE7B"/>
      </colorScale>
    </cfRule>
  </conditionalFormatting>
  <conditionalFormatting sqref="O18">
    <cfRule type="colorScale" priority="13">
      <colorScale>
        <cfvo type="num" val="14"/>
        <cfvo type="num" val="20"/>
        <color rgb="FF00B050"/>
        <color rgb="FFFF0000"/>
      </colorScale>
    </cfRule>
    <cfRule type="cellIs" dxfId="514" priority="14" operator="between">
      <formula>1</formula>
      <formula>14</formula>
    </cfRule>
    <cfRule type="colorScale" priority="15">
      <colorScale>
        <cfvo type="min"/>
        <cfvo type="percentile" val="50"/>
        <cfvo type="max"/>
        <color rgb="FFF8696B"/>
        <color rgb="FFFFEB84"/>
        <color rgb="FF63BE7B"/>
      </colorScale>
    </cfRule>
  </conditionalFormatting>
  <conditionalFormatting sqref="O19">
    <cfRule type="colorScale" priority="2945">
      <colorScale>
        <cfvo type="min"/>
        <cfvo type="percentile" val="50"/>
        <cfvo type="max"/>
        <color rgb="FFF8696B"/>
        <color rgb="FFFFEB84"/>
        <color rgb="FF63BE7B"/>
      </colorScale>
    </cfRule>
    <cfRule type="cellIs" dxfId="513" priority="2944" operator="between">
      <formula>1</formula>
      <formula>14</formula>
    </cfRule>
    <cfRule type="colorScale" priority="2943">
      <colorScale>
        <cfvo type="num" val="14"/>
        <cfvo type="num" val="20"/>
        <color rgb="FF00B050"/>
        <color rgb="FFFF0000"/>
      </colorScale>
    </cfRule>
  </conditionalFormatting>
  <conditionalFormatting sqref="O19:O53">
    <cfRule type="containsText" dxfId="512" priority="730" operator="containsText" text="NOSIGNIFICATIVO">
      <formula>NOT(ISERROR(SEARCH("NOSIGNIFICATIVO",O19)))</formula>
    </cfRule>
  </conditionalFormatting>
  <conditionalFormatting sqref="O20">
    <cfRule type="colorScale" priority="2913">
      <colorScale>
        <cfvo type="min"/>
        <cfvo type="percentile" val="50"/>
        <cfvo type="max"/>
        <color rgb="FFF8696B"/>
        <color rgb="FFFFEB84"/>
        <color rgb="FF63BE7B"/>
      </colorScale>
    </cfRule>
    <cfRule type="cellIs" dxfId="511" priority="2912" operator="between">
      <formula>1</formula>
      <formula>14</formula>
    </cfRule>
    <cfRule type="colorScale" priority="2911">
      <colorScale>
        <cfvo type="num" val="14"/>
        <cfvo type="num" val="20"/>
        <color rgb="FF00B050"/>
        <color rgb="FFFF0000"/>
      </colorScale>
    </cfRule>
  </conditionalFormatting>
  <conditionalFormatting sqref="O21">
    <cfRule type="colorScale" priority="2886">
      <colorScale>
        <cfvo type="num" val="14"/>
        <cfvo type="num" val="20"/>
        <color rgb="FF00B050"/>
        <color rgb="FFFF0000"/>
      </colorScale>
    </cfRule>
    <cfRule type="cellIs" dxfId="510" priority="2887" operator="between">
      <formula>1</formula>
      <formula>14</formula>
    </cfRule>
    <cfRule type="colorScale" priority="2888">
      <colorScale>
        <cfvo type="min"/>
        <cfvo type="percentile" val="50"/>
        <cfvo type="max"/>
        <color rgb="FFF8696B"/>
        <color rgb="FFFFEB84"/>
        <color rgb="FF63BE7B"/>
      </colorScale>
    </cfRule>
  </conditionalFormatting>
  <conditionalFormatting sqref="O22">
    <cfRule type="colorScale" priority="2849">
      <colorScale>
        <cfvo type="min"/>
        <cfvo type="percentile" val="50"/>
        <cfvo type="max"/>
        <color rgb="FFF8696B"/>
        <color rgb="FFFFEB84"/>
        <color rgb="FF63BE7B"/>
      </colorScale>
    </cfRule>
    <cfRule type="cellIs" dxfId="509" priority="2848" operator="between">
      <formula>1</formula>
      <formula>14</formula>
    </cfRule>
    <cfRule type="colorScale" priority="2847">
      <colorScale>
        <cfvo type="num" val="14"/>
        <cfvo type="num" val="20"/>
        <color rgb="FF00B050"/>
        <color rgb="FFFF0000"/>
      </colorScale>
    </cfRule>
  </conditionalFormatting>
  <conditionalFormatting sqref="O23">
    <cfRule type="colorScale" priority="2820">
      <colorScale>
        <cfvo type="num" val="14"/>
        <cfvo type="num" val="20"/>
        <color rgb="FF00B050"/>
        <color rgb="FFFF0000"/>
      </colorScale>
    </cfRule>
    <cfRule type="colorScale" priority="2822">
      <colorScale>
        <cfvo type="min"/>
        <cfvo type="percentile" val="50"/>
        <cfvo type="max"/>
        <color rgb="FFF8696B"/>
        <color rgb="FFFFEB84"/>
        <color rgb="FF63BE7B"/>
      </colorScale>
    </cfRule>
    <cfRule type="cellIs" dxfId="508" priority="2821" operator="between">
      <formula>1</formula>
      <formula>14</formula>
    </cfRule>
  </conditionalFormatting>
  <conditionalFormatting sqref="O24">
    <cfRule type="colorScale" priority="2790">
      <colorScale>
        <cfvo type="num" val="14"/>
        <cfvo type="num" val="20"/>
        <color rgb="FF00B050"/>
        <color rgb="FFFF0000"/>
      </colorScale>
    </cfRule>
    <cfRule type="cellIs" dxfId="507" priority="2791" operator="between">
      <formula>1</formula>
      <formula>14</formula>
    </cfRule>
    <cfRule type="colorScale" priority="2792">
      <colorScale>
        <cfvo type="min"/>
        <cfvo type="percentile" val="50"/>
        <cfvo type="max"/>
        <color rgb="FFF8696B"/>
        <color rgb="FFFFEB84"/>
        <color rgb="FF63BE7B"/>
      </colorScale>
    </cfRule>
  </conditionalFormatting>
  <conditionalFormatting sqref="O25">
    <cfRule type="colorScale" priority="2699">
      <colorScale>
        <cfvo type="min"/>
        <cfvo type="percentile" val="50"/>
        <cfvo type="max"/>
        <color rgb="FFF8696B"/>
        <color rgb="FFFFEB84"/>
        <color rgb="FF63BE7B"/>
      </colorScale>
    </cfRule>
    <cfRule type="colorScale" priority="2697">
      <colorScale>
        <cfvo type="num" val="14"/>
        <cfvo type="num" val="20"/>
        <color rgb="FF00B050"/>
        <color rgb="FFFF0000"/>
      </colorScale>
    </cfRule>
    <cfRule type="cellIs" dxfId="506" priority="2698" operator="between">
      <formula>1</formula>
      <formula>14</formula>
    </cfRule>
  </conditionalFormatting>
  <conditionalFormatting sqref="O26">
    <cfRule type="colorScale" priority="2739">
      <colorScale>
        <cfvo type="min"/>
        <cfvo type="percentile" val="50"/>
        <cfvo type="max"/>
        <color rgb="FFF8696B"/>
        <color rgb="FFFFEB84"/>
        <color rgb="FF63BE7B"/>
      </colorScale>
    </cfRule>
    <cfRule type="cellIs" dxfId="505" priority="2738" operator="between">
      <formula>1</formula>
      <formula>14</formula>
    </cfRule>
    <cfRule type="colorScale" priority="2737">
      <colorScale>
        <cfvo type="num" val="14"/>
        <cfvo type="num" val="20"/>
        <color rgb="FF00B050"/>
        <color rgb="FFFF0000"/>
      </colorScale>
    </cfRule>
  </conditionalFormatting>
  <conditionalFormatting sqref="O27">
    <cfRule type="colorScale" priority="1060">
      <colorScale>
        <cfvo type="num" val="14"/>
        <cfvo type="num" val="20"/>
        <color rgb="FF00B050"/>
        <color rgb="FFFF0000"/>
      </colorScale>
    </cfRule>
    <cfRule type="cellIs" dxfId="504" priority="1061" operator="between">
      <formula>1</formula>
      <formula>14</formula>
    </cfRule>
    <cfRule type="colorScale" priority="1062">
      <colorScale>
        <cfvo type="min"/>
        <cfvo type="percentile" val="50"/>
        <cfvo type="max"/>
        <color rgb="FFF8696B"/>
        <color rgb="FFFFEB84"/>
        <color rgb="FF63BE7B"/>
      </colorScale>
    </cfRule>
  </conditionalFormatting>
  <conditionalFormatting sqref="O28:O30 O89 O120:O123">
    <cfRule type="cellIs" dxfId="503" priority="1391" operator="between">
      <formula>1</formula>
      <formula>14</formula>
    </cfRule>
  </conditionalFormatting>
  <conditionalFormatting sqref="O31">
    <cfRule type="colorScale" priority="2676">
      <colorScale>
        <cfvo type="num" val="14"/>
        <cfvo type="num" val="20"/>
        <color rgb="FF00B050"/>
        <color rgb="FFFF0000"/>
      </colorScale>
    </cfRule>
    <cfRule type="cellIs" dxfId="502" priority="2677" operator="between">
      <formula>1</formula>
      <formula>14</formula>
    </cfRule>
    <cfRule type="colorScale" priority="2678">
      <colorScale>
        <cfvo type="min"/>
        <cfvo type="percentile" val="50"/>
        <cfvo type="max"/>
        <color rgb="FFF8696B"/>
        <color rgb="FFFFEB84"/>
        <color rgb="FF63BE7B"/>
      </colorScale>
    </cfRule>
  </conditionalFormatting>
  <conditionalFormatting sqref="O32">
    <cfRule type="colorScale" priority="2705">
      <colorScale>
        <cfvo type="num" val="14"/>
        <cfvo type="num" val="20"/>
        <color rgb="FF00B050"/>
        <color rgb="FFFF0000"/>
      </colorScale>
    </cfRule>
    <cfRule type="colorScale" priority="2707">
      <colorScale>
        <cfvo type="min"/>
        <cfvo type="percentile" val="50"/>
        <cfvo type="max"/>
        <color rgb="FFF8696B"/>
        <color rgb="FFFFEB84"/>
        <color rgb="FF63BE7B"/>
      </colorScale>
    </cfRule>
  </conditionalFormatting>
  <conditionalFormatting sqref="O32:O36">
    <cfRule type="cellIs" dxfId="501" priority="2706" operator="between">
      <formula>1</formula>
      <formula>14</formula>
    </cfRule>
  </conditionalFormatting>
  <conditionalFormatting sqref="O37">
    <cfRule type="colorScale" priority="2427">
      <colorScale>
        <cfvo type="num" val="14"/>
        <cfvo type="num" val="20"/>
        <color rgb="FF00B050"/>
        <color rgb="FFFF0000"/>
      </colorScale>
    </cfRule>
    <cfRule type="cellIs" dxfId="500" priority="2428" operator="between">
      <formula>1</formula>
      <formula>14</formula>
    </cfRule>
    <cfRule type="colorScale" priority="2429">
      <colorScale>
        <cfvo type="min"/>
        <cfvo type="percentile" val="50"/>
        <cfvo type="max"/>
        <color rgb="FFF8696B"/>
        <color rgb="FFFFEB84"/>
        <color rgb="FF63BE7B"/>
      </colorScale>
    </cfRule>
  </conditionalFormatting>
  <conditionalFormatting sqref="O38">
    <cfRule type="cellIs" dxfId="499" priority="2423" operator="between">
      <formula>1</formula>
      <formula>14</formula>
    </cfRule>
    <cfRule type="colorScale" priority="2424">
      <colorScale>
        <cfvo type="min"/>
        <cfvo type="percentile" val="50"/>
        <cfvo type="max"/>
        <color rgb="FFF8696B"/>
        <color rgb="FFFFEB84"/>
        <color rgb="FF63BE7B"/>
      </colorScale>
    </cfRule>
    <cfRule type="colorScale" priority="2422">
      <colorScale>
        <cfvo type="num" val="14"/>
        <cfvo type="num" val="20"/>
        <color rgb="FF00B050"/>
        <color rgb="FFFF0000"/>
      </colorScale>
    </cfRule>
  </conditionalFormatting>
  <conditionalFormatting sqref="O39">
    <cfRule type="colorScale" priority="1040">
      <colorScale>
        <cfvo type="num" val="14"/>
        <cfvo type="num" val="20"/>
        <color rgb="FF00B050"/>
        <color rgb="FFFF0000"/>
      </colorScale>
    </cfRule>
    <cfRule type="colorScale" priority="1042">
      <colorScale>
        <cfvo type="min"/>
        <cfvo type="percentile" val="50"/>
        <cfvo type="max"/>
        <color rgb="FFF8696B"/>
        <color rgb="FFFFEB84"/>
        <color rgb="FF63BE7B"/>
      </colorScale>
    </cfRule>
    <cfRule type="cellIs" dxfId="498" priority="1041" operator="between">
      <formula>1</formula>
      <formula>14</formula>
    </cfRule>
  </conditionalFormatting>
  <conditionalFormatting sqref="O40:O45">
    <cfRule type="cellIs" dxfId="497" priority="1426" operator="between">
      <formula>1</formula>
      <formula>14</formula>
    </cfRule>
  </conditionalFormatting>
  <conditionalFormatting sqref="O42">
    <cfRule type="colorScale" priority="1427">
      <colorScale>
        <cfvo type="min"/>
        <cfvo type="percentile" val="50"/>
        <cfvo type="max"/>
        <color rgb="FFF8696B"/>
        <color rgb="FFFFEB84"/>
        <color rgb="FF63BE7B"/>
      </colorScale>
    </cfRule>
    <cfRule type="colorScale" priority="1425">
      <colorScale>
        <cfvo type="num" val="14"/>
        <cfvo type="num" val="20"/>
        <color rgb="FF00B050"/>
        <color rgb="FFFF0000"/>
      </colorScale>
    </cfRule>
  </conditionalFormatting>
  <conditionalFormatting sqref="O46">
    <cfRule type="colorScale" priority="752">
      <colorScale>
        <cfvo type="min"/>
        <cfvo type="percentile" val="50"/>
        <cfvo type="max"/>
        <color rgb="FFF8696B"/>
        <color rgb="FFFFEB84"/>
        <color rgb="FF63BE7B"/>
      </colorScale>
    </cfRule>
    <cfRule type="colorScale" priority="750">
      <colorScale>
        <cfvo type="num" val="14"/>
        <cfvo type="num" val="20"/>
        <color rgb="FF00B050"/>
        <color rgb="FFFF0000"/>
      </colorScale>
    </cfRule>
    <cfRule type="cellIs" dxfId="496" priority="751" operator="between">
      <formula>1</formula>
      <formula>14</formula>
    </cfRule>
  </conditionalFormatting>
  <conditionalFormatting sqref="O47:O48">
    <cfRule type="cellIs" dxfId="495" priority="2418" operator="between">
      <formula>1</formula>
      <formula>14</formula>
    </cfRule>
    <cfRule type="colorScale" priority="2419">
      <colorScale>
        <cfvo type="min"/>
        <cfvo type="percentile" val="50"/>
        <cfvo type="max"/>
        <color rgb="FFF8696B"/>
        <color rgb="FFFFEB84"/>
        <color rgb="FF63BE7B"/>
      </colorScale>
    </cfRule>
    <cfRule type="colorScale" priority="2417">
      <colorScale>
        <cfvo type="num" val="14"/>
        <cfvo type="num" val="20"/>
        <color rgb="FF00B050"/>
        <color rgb="FFFF0000"/>
      </colorScale>
    </cfRule>
  </conditionalFormatting>
  <conditionalFormatting sqref="O47:O53">
    <cfRule type="containsText" dxfId="494" priority="729" operator="containsText" text="SIGNIFICATIVOS">
      <formula>NOT(ISERROR(SEARCH("SIGNIFICATIVOS",O47)))</formula>
    </cfRule>
  </conditionalFormatting>
  <conditionalFormatting sqref="O49">
    <cfRule type="colorScale" priority="1022">
      <colorScale>
        <cfvo type="min"/>
        <cfvo type="percentile" val="50"/>
        <cfvo type="max"/>
        <color rgb="FFF8696B"/>
        <color rgb="FFFFEB84"/>
        <color rgb="FF63BE7B"/>
      </colorScale>
    </cfRule>
    <cfRule type="colorScale" priority="1020">
      <colorScale>
        <cfvo type="num" val="14"/>
        <cfvo type="num" val="20"/>
        <color rgb="FF00B050"/>
        <color rgb="FFFF0000"/>
      </colorScale>
    </cfRule>
  </conditionalFormatting>
  <conditionalFormatting sqref="O49:O52">
    <cfRule type="cellIs" dxfId="493" priority="1021" operator="between">
      <formula>1</formula>
      <formula>14</formula>
    </cfRule>
  </conditionalFormatting>
  <conditionalFormatting sqref="O53">
    <cfRule type="colorScale" priority="733">
      <colorScale>
        <cfvo type="min"/>
        <cfvo type="percentile" val="50"/>
        <cfvo type="max"/>
        <color rgb="FFF8696B"/>
        <color rgb="FFFFEB84"/>
        <color rgb="FF63BE7B"/>
      </colorScale>
    </cfRule>
    <cfRule type="cellIs" dxfId="492" priority="732" operator="between">
      <formula>1</formula>
      <formula>14</formula>
    </cfRule>
    <cfRule type="colorScale" priority="731">
      <colorScale>
        <cfvo type="num" val="14"/>
        <cfvo type="num" val="20"/>
        <color rgb="FF00B050"/>
        <color rgb="FFFF0000"/>
      </colorScale>
    </cfRule>
  </conditionalFormatting>
  <conditionalFormatting sqref="O54:O57">
    <cfRule type="cellIs" dxfId="491" priority="2353" operator="between">
      <formula>1</formula>
      <formula>14</formula>
    </cfRule>
  </conditionalFormatting>
  <conditionalFormatting sqref="O56:O57">
    <cfRule type="colorScale" priority="2352">
      <colorScale>
        <cfvo type="num" val="14"/>
        <cfvo type="num" val="20"/>
        <color rgb="FF00B050"/>
        <color rgb="FFFF0000"/>
      </colorScale>
    </cfRule>
    <cfRule type="colorScale" priority="2354">
      <colorScale>
        <cfvo type="min"/>
        <cfvo type="percentile" val="50"/>
        <cfvo type="max"/>
        <color rgb="FFF8696B"/>
        <color rgb="FFFFEB84"/>
        <color rgb="FF63BE7B"/>
      </colorScale>
    </cfRule>
  </conditionalFormatting>
  <conditionalFormatting sqref="O58">
    <cfRule type="cellIs" dxfId="490" priority="1002" operator="between">
      <formula>1</formula>
      <formula>14</formula>
    </cfRule>
    <cfRule type="colorScale" priority="1003">
      <colorScale>
        <cfvo type="min"/>
        <cfvo type="percentile" val="50"/>
        <cfvo type="max"/>
        <color rgb="FFF8696B"/>
        <color rgb="FFFFEB84"/>
        <color rgb="FF63BE7B"/>
      </colorScale>
    </cfRule>
    <cfRule type="colorScale" priority="1001">
      <colorScale>
        <cfvo type="num" val="14"/>
        <cfvo type="num" val="20"/>
        <color rgb="FF00B050"/>
        <color rgb="FFFF0000"/>
      </colorScale>
    </cfRule>
  </conditionalFormatting>
  <conditionalFormatting sqref="O59:O60">
    <cfRule type="cellIs" dxfId="489" priority="1820" operator="between">
      <formula>1</formula>
      <formula>14</formula>
    </cfRule>
  </conditionalFormatting>
  <conditionalFormatting sqref="O60">
    <cfRule type="colorScale" priority="1821">
      <colorScale>
        <cfvo type="min"/>
        <cfvo type="percentile" val="50"/>
        <cfvo type="max"/>
        <color rgb="FFF8696B"/>
        <color rgb="FFFFEB84"/>
        <color rgb="FF63BE7B"/>
      </colorScale>
    </cfRule>
    <cfRule type="colorScale" priority="1819">
      <colorScale>
        <cfvo type="num" val="14"/>
        <cfvo type="num" val="20"/>
        <color rgb="FF00B050"/>
        <color rgb="FFFF0000"/>
      </colorScale>
    </cfRule>
  </conditionalFormatting>
  <conditionalFormatting sqref="O61">
    <cfRule type="cellIs" dxfId="488" priority="1765" operator="between">
      <formula>1</formula>
      <formula>14</formula>
    </cfRule>
    <cfRule type="colorScale" priority="1766">
      <colorScale>
        <cfvo type="min"/>
        <cfvo type="percentile" val="50"/>
        <cfvo type="max"/>
        <color rgb="FFF8696B"/>
        <color rgb="FFFFEB84"/>
        <color rgb="FF63BE7B"/>
      </colorScale>
    </cfRule>
    <cfRule type="colorScale" priority="1764">
      <colorScale>
        <cfvo type="num" val="14"/>
        <cfvo type="num" val="20"/>
        <color rgb="FF00B050"/>
        <color rgb="FFFF0000"/>
      </colorScale>
    </cfRule>
  </conditionalFormatting>
  <conditionalFormatting sqref="O62:O63">
    <cfRule type="cellIs" dxfId="487" priority="2348" operator="between">
      <formula>1</formula>
      <formula>14</formula>
    </cfRule>
  </conditionalFormatting>
  <conditionalFormatting sqref="O63">
    <cfRule type="colorScale" priority="2347">
      <colorScale>
        <cfvo type="num" val="14"/>
        <cfvo type="num" val="20"/>
        <color rgb="FF00B050"/>
        <color rgb="FFFF0000"/>
      </colorScale>
    </cfRule>
    <cfRule type="colorScale" priority="2349">
      <colorScale>
        <cfvo type="min"/>
        <cfvo type="percentile" val="50"/>
        <cfvo type="max"/>
        <color rgb="FFF8696B"/>
        <color rgb="FFFFEB84"/>
        <color rgb="FF63BE7B"/>
      </colorScale>
    </cfRule>
  </conditionalFormatting>
  <conditionalFormatting sqref="O64">
    <cfRule type="cellIs" dxfId="486" priority="2343" operator="between">
      <formula>1</formula>
      <formula>14</formula>
    </cfRule>
    <cfRule type="colorScale" priority="2342">
      <colorScale>
        <cfvo type="num" val="14"/>
        <cfvo type="num" val="20"/>
        <color rgb="FF00B050"/>
        <color rgb="FFFF0000"/>
      </colorScale>
    </cfRule>
    <cfRule type="colorScale" priority="2344">
      <colorScale>
        <cfvo type="min"/>
        <cfvo type="percentile" val="50"/>
        <cfvo type="max"/>
        <color rgb="FFF8696B"/>
        <color rgb="FFFFEB84"/>
        <color rgb="FF63BE7B"/>
      </colorScale>
    </cfRule>
  </conditionalFormatting>
  <conditionalFormatting sqref="O65">
    <cfRule type="colorScale" priority="996">
      <colorScale>
        <cfvo type="num" val="14"/>
        <cfvo type="num" val="20"/>
        <color rgb="FF00B050"/>
        <color rgb="FFFF0000"/>
      </colorScale>
    </cfRule>
    <cfRule type="cellIs" dxfId="485" priority="997" operator="between">
      <formula>1</formula>
      <formula>14</formula>
    </cfRule>
    <cfRule type="containsText" dxfId="484" priority="995" operator="containsText" text="NOSIGNIFICATIVO">
      <formula>NOT(ISERROR(SEARCH("NOSIGNIFICATIVO",O65)))</formula>
    </cfRule>
    <cfRule type="colorScale" priority="998">
      <colorScale>
        <cfvo type="min"/>
        <cfvo type="percentile" val="50"/>
        <cfvo type="max"/>
        <color rgb="FFF8696B"/>
        <color rgb="FFFFEB84"/>
        <color rgb="FF63BE7B"/>
      </colorScale>
    </cfRule>
  </conditionalFormatting>
  <conditionalFormatting sqref="O69">
    <cfRule type="colorScale" priority="699">
      <colorScale>
        <cfvo type="num" val="14"/>
        <cfvo type="num" val="20"/>
        <color rgb="FF00B050"/>
        <color rgb="FFFF0000"/>
      </colorScale>
    </cfRule>
    <cfRule type="cellIs" dxfId="483" priority="700" operator="between">
      <formula>1</formula>
      <formula>14</formula>
    </cfRule>
    <cfRule type="colorScale" priority="701">
      <colorScale>
        <cfvo type="min"/>
        <cfvo type="percentile" val="50"/>
        <cfvo type="max"/>
        <color rgb="FFF8696B"/>
        <color rgb="FFFFEB84"/>
        <color rgb="FF63BE7B"/>
      </colorScale>
    </cfRule>
  </conditionalFormatting>
  <conditionalFormatting sqref="O70:O71">
    <cfRule type="cellIs" dxfId="482" priority="1799" operator="between">
      <formula>1</formula>
      <formula>14</formula>
    </cfRule>
  </conditionalFormatting>
  <conditionalFormatting sqref="O71">
    <cfRule type="colorScale" priority="1800">
      <colorScale>
        <cfvo type="min"/>
        <cfvo type="percentile" val="50"/>
        <cfvo type="max"/>
        <color rgb="FFF8696B"/>
        <color rgb="FFFFEB84"/>
        <color rgb="FF63BE7B"/>
      </colorScale>
    </cfRule>
    <cfRule type="colorScale" priority="1798">
      <colorScale>
        <cfvo type="num" val="14"/>
        <cfvo type="num" val="20"/>
        <color rgb="FF00B050"/>
        <color rgb="FFFF0000"/>
      </colorScale>
    </cfRule>
  </conditionalFormatting>
  <conditionalFormatting sqref="O72">
    <cfRule type="cellIs" dxfId="481" priority="1738" operator="between">
      <formula>1</formula>
      <formula>14</formula>
    </cfRule>
    <cfRule type="colorScale" priority="1737">
      <colorScale>
        <cfvo type="num" val="14"/>
        <cfvo type="num" val="20"/>
        <color rgb="FF00B050"/>
        <color rgb="FFFF0000"/>
      </colorScale>
    </cfRule>
    <cfRule type="colorScale" priority="1739">
      <colorScale>
        <cfvo type="min"/>
        <cfvo type="percentile" val="50"/>
        <cfvo type="max"/>
        <color rgb="FFF8696B"/>
        <color rgb="FFFFEB84"/>
        <color rgb="FF63BE7B"/>
      </colorScale>
    </cfRule>
  </conditionalFormatting>
  <conditionalFormatting sqref="O73:O75">
    <cfRule type="cellIs" dxfId="480" priority="2338" operator="between">
      <formula>1</formula>
      <formula>14</formula>
    </cfRule>
  </conditionalFormatting>
  <conditionalFormatting sqref="O74:O75">
    <cfRule type="colorScale" priority="2339">
      <colorScale>
        <cfvo type="min"/>
        <cfvo type="percentile" val="50"/>
        <cfvo type="max"/>
        <color rgb="FFF8696B"/>
        <color rgb="FFFFEB84"/>
        <color rgb="FF63BE7B"/>
      </colorScale>
    </cfRule>
    <cfRule type="colorScale" priority="2337">
      <colorScale>
        <cfvo type="num" val="14"/>
        <cfvo type="num" val="20"/>
        <color rgb="FF00B050"/>
        <color rgb="FFFF0000"/>
      </colorScale>
    </cfRule>
  </conditionalFormatting>
  <conditionalFormatting sqref="O74:O76">
    <cfRule type="containsText" dxfId="479" priority="989" operator="containsText" text="SIGNIFICATIVOS">
      <formula>NOT(ISERROR(SEARCH("SIGNIFICATIVOS",O74)))</formula>
    </cfRule>
  </conditionalFormatting>
  <conditionalFormatting sqref="O76">
    <cfRule type="colorScale" priority="993">
      <colorScale>
        <cfvo type="min"/>
        <cfvo type="percentile" val="50"/>
        <cfvo type="max"/>
        <color rgb="FFF8696B"/>
        <color rgb="FFFFEB84"/>
        <color rgb="FF63BE7B"/>
      </colorScale>
    </cfRule>
    <cfRule type="containsText" dxfId="478" priority="990" operator="containsText" text="NOSIGNIFICATIVO">
      <formula>NOT(ISERROR(SEARCH("NOSIGNIFICATIVO",O76)))</formula>
    </cfRule>
    <cfRule type="colorScale" priority="991">
      <colorScale>
        <cfvo type="num" val="14"/>
        <cfvo type="num" val="20"/>
        <color rgb="FF00B050"/>
        <color rgb="FFFF0000"/>
      </colorScale>
    </cfRule>
    <cfRule type="cellIs" dxfId="477" priority="992" operator="between">
      <formula>1</formula>
      <formula>14</formula>
    </cfRule>
  </conditionalFormatting>
  <conditionalFormatting sqref="O77">
    <cfRule type="cellIs" dxfId="476" priority="1778" operator="between">
      <formula>1</formula>
      <formula>14</formula>
    </cfRule>
    <cfRule type="colorScale" priority="1777">
      <colorScale>
        <cfvo type="num" val="14"/>
        <cfvo type="num" val="20"/>
        <color rgb="FF00B050"/>
        <color rgb="FFFF0000"/>
      </colorScale>
    </cfRule>
    <cfRule type="colorScale" priority="1779">
      <colorScale>
        <cfvo type="min"/>
        <cfvo type="percentile" val="50"/>
        <cfvo type="max"/>
        <color rgb="FFF8696B"/>
        <color rgb="FFFFEB84"/>
        <color rgb="FF63BE7B"/>
      </colorScale>
    </cfRule>
  </conditionalFormatting>
  <conditionalFormatting sqref="O78">
    <cfRule type="colorScale" priority="1710">
      <colorScale>
        <cfvo type="num" val="14"/>
        <cfvo type="num" val="20"/>
        <color rgb="FF00B050"/>
        <color rgb="FFFF0000"/>
      </colorScale>
    </cfRule>
    <cfRule type="cellIs" dxfId="475" priority="1711" operator="between">
      <formula>1</formula>
      <formula>14</formula>
    </cfRule>
    <cfRule type="colorScale" priority="1712">
      <colorScale>
        <cfvo type="min"/>
        <cfvo type="percentile" val="50"/>
        <cfvo type="max"/>
        <color rgb="FFF8696B"/>
        <color rgb="FFFFEB84"/>
        <color rgb="FF63BE7B"/>
      </colorScale>
    </cfRule>
  </conditionalFormatting>
  <conditionalFormatting sqref="O79:O87">
    <cfRule type="cellIs" dxfId="474" priority="2413" operator="between">
      <formula>1</formula>
      <formula>14</formula>
    </cfRule>
  </conditionalFormatting>
  <conditionalFormatting sqref="O80:O81">
    <cfRule type="colorScale" priority="2412">
      <colorScale>
        <cfvo type="num" val="14"/>
        <cfvo type="num" val="20"/>
        <color rgb="FF00B050"/>
        <color rgb="FFFF0000"/>
      </colorScale>
    </cfRule>
    <cfRule type="colorScale" priority="2414">
      <colorScale>
        <cfvo type="min"/>
        <cfvo type="percentile" val="50"/>
        <cfvo type="max"/>
        <color rgb="FFF8696B"/>
        <color rgb="FFFFEB84"/>
        <color rgb="FF63BE7B"/>
      </colorScale>
    </cfRule>
  </conditionalFormatting>
  <conditionalFormatting sqref="O88">
    <cfRule type="colorScale" priority="1645">
      <colorScale>
        <cfvo type="num" val="14"/>
        <cfvo type="num" val="20"/>
        <color rgb="FF00B050"/>
        <color rgb="FFFF0000"/>
      </colorScale>
    </cfRule>
    <cfRule type="cellIs" dxfId="473" priority="1646" operator="between">
      <formula>1</formula>
      <formula>14</formula>
    </cfRule>
    <cfRule type="colorScale" priority="1647">
      <colorScale>
        <cfvo type="min"/>
        <cfvo type="percentile" val="50"/>
        <cfvo type="max"/>
        <color rgb="FFF8696B"/>
        <color rgb="FFFFEB84"/>
        <color rgb="FF63BE7B"/>
      </colorScale>
    </cfRule>
  </conditionalFormatting>
  <conditionalFormatting sqref="O90">
    <cfRule type="colorScale" priority="2409">
      <colorScale>
        <cfvo type="min"/>
        <cfvo type="percentile" val="50"/>
        <cfvo type="max"/>
        <color rgb="FFF8696B"/>
        <color rgb="FFFFEB84"/>
        <color rgb="FF63BE7B"/>
      </colorScale>
    </cfRule>
    <cfRule type="colorScale" priority="2407">
      <colorScale>
        <cfvo type="num" val="14"/>
        <cfvo type="num" val="20"/>
        <color rgb="FF00B050"/>
        <color rgb="FFFF0000"/>
      </colorScale>
    </cfRule>
    <cfRule type="cellIs" dxfId="472" priority="2408" operator="between">
      <formula>1</formula>
      <formula>14</formula>
    </cfRule>
  </conditionalFormatting>
  <conditionalFormatting sqref="O91">
    <cfRule type="colorScale" priority="2404">
      <colorScale>
        <cfvo type="min"/>
        <cfvo type="percentile" val="50"/>
        <cfvo type="max"/>
        <color rgb="FFF8696B"/>
        <color rgb="FFFFEB84"/>
        <color rgb="FF63BE7B"/>
      </colorScale>
    </cfRule>
    <cfRule type="colorScale" priority="2402">
      <colorScale>
        <cfvo type="num" val="14"/>
        <cfvo type="num" val="20"/>
        <color rgb="FF00B050"/>
        <color rgb="FFFF0000"/>
      </colorScale>
    </cfRule>
  </conditionalFormatting>
  <conditionalFormatting sqref="O91:O96">
    <cfRule type="cellIs" dxfId="471" priority="2403" operator="between">
      <formula>1</formula>
      <formula>14</formula>
    </cfRule>
  </conditionalFormatting>
  <conditionalFormatting sqref="O97">
    <cfRule type="colorScale" priority="680">
      <colorScale>
        <cfvo type="num" val="14"/>
        <cfvo type="num" val="20"/>
        <color rgb="FF00B050"/>
        <color rgb="FFFF0000"/>
      </colorScale>
    </cfRule>
    <cfRule type="cellIs" dxfId="470" priority="681" operator="between">
      <formula>1</formula>
      <formula>14</formula>
    </cfRule>
    <cfRule type="colorScale" priority="682">
      <colorScale>
        <cfvo type="min"/>
        <cfvo type="percentile" val="50"/>
        <cfvo type="max"/>
        <color rgb="FFF8696B"/>
        <color rgb="FFFFEB84"/>
        <color rgb="FF63BE7B"/>
      </colorScale>
    </cfRule>
  </conditionalFormatting>
  <conditionalFormatting sqref="O99">
    <cfRule type="colorScale" priority="663">
      <colorScale>
        <cfvo type="min"/>
        <cfvo type="percentile" val="50"/>
        <cfvo type="max"/>
        <color rgb="FFF8696B"/>
        <color rgb="FFFFEB84"/>
        <color rgb="FF63BE7B"/>
      </colorScale>
    </cfRule>
    <cfRule type="cellIs" dxfId="469" priority="662" operator="between">
      <formula>1</formula>
      <formula>14</formula>
    </cfRule>
    <cfRule type="colorScale" priority="661">
      <colorScale>
        <cfvo type="num" val="14"/>
        <cfvo type="num" val="20"/>
        <color rgb="FF00B050"/>
        <color rgb="FFFF0000"/>
      </colorScale>
    </cfRule>
  </conditionalFormatting>
  <conditionalFormatting sqref="O101">
    <cfRule type="cellIs" dxfId="468" priority="1641" operator="between">
      <formula>1</formula>
      <formula>14</formula>
    </cfRule>
    <cfRule type="colorScale" priority="1642">
      <colorScale>
        <cfvo type="min"/>
        <cfvo type="percentile" val="50"/>
        <cfvo type="max"/>
        <color rgb="FFF8696B"/>
        <color rgb="FFFFEB84"/>
        <color rgb="FF63BE7B"/>
      </colorScale>
    </cfRule>
    <cfRule type="colorScale" priority="1640">
      <colorScale>
        <cfvo type="num" val="14"/>
        <cfvo type="num" val="20"/>
        <color rgb="FF00B050"/>
        <color rgb="FFFF0000"/>
      </colorScale>
    </cfRule>
  </conditionalFormatting>
  <conditionalFormatting sqref="O102:O103">
    <cfRule type="colorScale" priority="1882">
      <colorScale>
        <cfvo type="num" val="14"/>
        <cfvo type="num" val="20"/>
        <color rgb="FF00B050"/>
        <color rgb="FFFF0000"/>
      </colorScale>
    </cfRule>
    <cfRule type="colorScale" priority="1884">
      <colorScale>
        <cfvo type="min"/>
        <cfvo type="percentile" val="50"/>
        <cfvo type="max"/>
        <color rgb="FFF8696B"/>
        <color rgb="FFFFEB84"/>
        <color rgb="FF63BE7B"/>
      </colorScale>
    </cfRule>
  </conditionalFormatting>
  <conditionalFormatting sqref="O102:O105">
    <cfRule type="cellIs" dxfId="467" priority="1883" operator="between">
      <formula>1</formula>
      <formula>14</formula>
    </cfRule>
  </conditionalFormatting>
  <conditionalFormatting sqref="O106">
    <cfRule type="colorScale" priority="644">
      <colorScale>
        <cfvo type="min"/>
        <cfvo type="percentile" val="50"/>
        <cfvo type="max"/>
        <color rgb="FFF8696B"/>
        <color rgb="FFFFEB84"/>
        <color rgb="FF63BE7B"/>
      </colorScale>
    </cfRule>
    <cfRule type="cellIs" dxfId="466" priority="643" operator="between">
      <formula>1</formula>
      <formula>14</formula>
    </cfRule>
    <cfRule type="colorScale" priority="642">
      <colorScale>
        <cfvo type="num" val="14"/>
        <cfvo type="num" val="20"/>
        <color rgb="FF00B050"/>
        <color rgb="FFFF0000"/>
      </colorScale>
    </cfRule>
  </conditionalFormatting>
  <conditionalFormatting sqref="O107">
    <cfRule type="colorScale" priority="144">
      <colorScale>
        <cfvo type="min"/>
        <cfvo type="percentile" val="50"/>
        <cfvo type="max"/>
        <color rgb="FFF8696B"/>
        <color rgb="FFFFEB84"/>
        <color rgb="FF63BE7B"/>
      </colorScale>
    </cfRule>
    <cfRule type="colorScale" priority="142">
      <colorScale>
        <cfvo type="num" val="14"/>
        <cfvo type="num" val="20"/>
        <color rgb="FF00B050"/>
        <color rgb="FFFF0000"/>
      </colorScale>
    </cfRule>
    <cfRule type="cellIs" dxfId="465" priority="143" operator="between">
      <formula>1</formula>
      <formula>14</formula>
    </cfRule>
  </conditionalFormatting>
  <conditionalFormatting sqref="O108:O109">
    <cfRule type="colorScale" priority="2389">
      <colorScale>
        <cfvo type="min"/>
        <cfvo type="percentile" val="50"/>
        <cfvo type="max"/>
        <color rgb="FFF8696B"/>
        <color rgb="FFFFEB84"/>
        <color rgb="FF63BE7B"/>
      </colorScale>
    </cfRule>
    <cfRule type="cellIs" dxfId="464" priority="2388" operator="between">
      <formula>1</formula>
      <formula>14</formula>
    </cfRule>
    <cfRule type="colorScale" priority="2387">
      <colorScale>
        <cfvo type="num" val="14"/>
        <cfvo type="num" val="20"/>
        <color rgb="FF00B050"/>
        <color rgb="FFFF0000"/>
      </colorScale>
    </cfRule>
  </conditionalFormatting>
  <conditionalFormatting sqref="O110:O111 O127:Q128 O100:P100 O66:O68 Q52:Q53 Q68:Q70 Q84:Q85 Q92 Q94 O98:Q98 Q99 Q104:Q106 O117:O118">
    <cfRule type="cellIs" dxfId="463" priority="3095" operator="between">
      <formula>1</formula>
      <formula>14</formula>
    </cfRule>
  </conditionalFormatting>
  <conditionalFormatting sqref="O112:O113">
    <cfRule type="colorScale" priority="2382">
      <colorScale>
        <cfvo type="num" val="14"/>
        <cfvo type="num" val="20"/>
        <color rgb="FF00B050"/>
        <color rgb="FFFF0000"/>
      </colorScale>
    </cfRule>
    <cfRule type="colorScale" priority="2384">
      <colorScale>
        <cfvo type="min"/>
        <cfvo type="percentile" val="50"/>
        <cfvo type="max"/>
        <color rgb="FFF8696B"/>
        <color rgb="FFFFEB84"/>
        <color rgb="FF63BE7B"/>
      </colorScale>
    </cfRule>
  </conditionalFormatting>
  <conditionalFormatting sqref="O112:O114">
    <cfRule type="cellIs" dxfId="462" priority="2383" operator="between">
      <formula>1</formula>
      <formula>14</formula>
    </cfRule>
  </conditionalFormatting>
  <conditionalFormatting sqref="O112:O117 O19:O46 P11:Q16 Q23:Q24 O56:O61 O62:Q62 O63:O65 O73:Q73 O80:O109 P83:Q87 Q88 Q91:Q92 P93:Q95 Q113:Q117 Q52:Q53 Q99 Q35:Q36 Q103:Q106 Q42:Q46 Q68:Q70 Q96">
    <cfRule type="containsText" dxfId="461" priority="994" operator="containsText" text="SIGNIFICATIVOS">
      <formula>NOT(ISERROR(SEARCH("SIGNIFICATIVOS",O11)))</formula>
    </cfRule>
  </conditionalFormatting>
  <conditionalFormatting sqref="O115">
    <cfRule type="colorScale" priority="587">
      <colorScale>
        <cfvo type="min"/>
        <cfvo type="percentile" val="50"/>
        <cfvo type="max"/>
        <color rgb="FFF8696B"/>
        <color rgb="FFFFEB84"/>
        <color rgb="FF63BE7B"/>
      </colorScale>
    </cfRule>
    <cfRule type="cellIs" dxfId="460" priority="586" operator="between">
      <formula>1</formula>
      <formula>14</formula>
    </cfRule>
    <cfRule type="colorScale" priority="585">
      <colorScale>
        <cfvo type="num" val="14"/>
        <cfvo type="num" val="20"/>
        <color rgb="FF00B050"/>
        <color rgb="FFFF0000"/>
      </colorScale>
    </cfRule>
  </conditionalFormatting>
  <conditionalFormatting sqref="O116">
    <cfRule type="cellIs" dxfId="459" priority="987" operator="between">
      <formula>1</formula>
      <formula>14</formula>
    </cfRule>
    <cfRule type="colorScale" priority="988">
      <colorScale>
        <cfvo type="min"/>
        <cfvo type="percentile" val="50"/>
        <cfvo type="max"/>
        <color rgb="FFF8696B"/>
        <color rgb="FFFFEB84"/>
        <color rgb="FF63BE7B"/>
      </colorScale>
    </cfRule>
    <cfRule type="colorScale" priority="986">
      <colorScale>
        <cfvo type="num" val="14"/>
        <cfvo type="num" val="20"/>
        <color rgb="FF00B050"/>
        <color rgb="FFFF0000"/>
      </colorScale>
    </cfRule>
  </conditionalFormatting>
  <conditionalFormatting sqref="O119">
    <cfRule type="colorScale" priority="213">
      <colorScale>
        <cfvo type="min"/>
        <cfvo type="percentile" val="50"/>
        <cfvo type="max"/>
        <color rgb="FFF8696B"/>
        <color rgb="FFFFEB84"/>
        <color rgb="FF63BE7B"/>
      </colorScale>
    </cfRule>
    <cfRule type="cellIs" dxfId="458" priority="212" operator="between">
      <formula>1</formula>
      <formula>14</formula>
    </cfRule>
    <cfRule type="colorScale" priority="211">
      <colorScale>
        <cfvo type="num" val="14"/>
        <cfvo type="num" val="20"/>
        <color rgb="FF00B050"/>
        <color rgb="FFFF0000"/>
      </colorScale>
    </cfRule>
  </conditionalFormatting>
  <conditionalFormatting sqref="O123 O89 O30">
    <cfRule type="colorScale" priority="1390">
      <colorScale>
        <cfvo type="num" val="14"/>
        <cfvo type="num" val="20"/>
        <color rgb="FF00B050"/>
        <color rgb="FFFF0000"/>
      </colorScale>
    </cfRule>
    <cfRule type="colorScale" priority="1392">
      <colorScale>
        <cfvo type="min"/>
        <cfvo type="percentile" val="50"/>
        <cfvo type="max"/>
        <color rgb="FFF8696B"/>
        <color rgb="FFFFEB84"/>
        <color rgb="FF63BE7B"/>
      </colorScale>
    </cfRule>
  </conditionalFormatting>
  <conditionalFormatting sqref="O124">
    <cfRule type="cellIs" dxfId="457" priority="9" operator="between">
      <formula>1</formula>
      <formula>14</formula>
    </cfRule>
    <cfRule type="colorScale" priority="10">
      <colorScale>
        <cfvo type="min"/>
        <cfvo type="percentile" val="50"/>
        <cfvo type="max"/>
        <color rgb="FFF8696B"/>
        <color rgb="FFFFEB84"/>
        <color rgb="FF63BE7B"/>
      </colorScale>
    </cfRule>
    <cfRule type="colorScale" priority="8">
      <colorScale>
        <cfvo type="num" val="14"/>
        <cfvo type="num" val="20"/>
        <color rgb="FF00B050"/>
        <color rgb="FFFF0000"/>
      </colorScale>
    </cfRule>
  </conditionalFormatting>
  <conditionalFormatting sqref="O124:O126">
    <cfRule type="containsText" dxfId="456" priority="7" operator="containsText" text="SIGNIFICATIVOS">
      <formula>NOT(ISERROR(SEARCH("SIGNIFICATIVOS",O124)))</formula>
    </cfRule>
  </conditionalFormatting>
  <conditionalFormatting sqref="O125">
    <cfRule type="colorScale" priority="1652">
      <colorScale>
        <cfvo type="min"/>
        <cfvo type="percentile" val="50"/>
        <cfvo type="max"/>
        <color rgb="FFF8696B"/>
        <color rgb="FFFFEB84"/>
        <color rgb="FF63BE7B"/>
      </colorScale>
    </cfRule>
    <cfRule type="cellIs" dxfId="455" priority="1651" operator="between">
      <formula>1</formula>
      <formula>14</formula>
    </cfRule>
    <cfRule type="colorScale" priority="1650">
      <colorScale>
        <cfvo type="num" val="14"/>
        <cfvo type="num" val="20"/>
        <color rgb="FF00B050"/>
        <color rgb="FFFF0000"/>
      </colorScale>
    </cfRule>
  </conditionalFormatting>
  <conditionalFormatting sqref="O126">
    <cfRule type="colorScale" priority="1586">
      <colorScale>
        <cfvo type="num" val="14"/>
        <cfvo type="num" val="20"/>
        <color rgb="FF00B050"/>
        <color rgb="FFFF0000"/>
      </colorScale>
    </cfRule>
    <cfRule type="colorScale" priority="1588">
      <colorScale>
        <cfvo type="min"/>
        <cfvo type="percentile" val="50"/>
        <cfvo type="max"/>
        <color rgb="FFF8696B"/>
        <color rgb="FFFFEB84"/>
        <color rgb="FF63BE7B"/>
      </colorScale>
    </cfRule>
    <cfRule type="cellIs" dxfId="454" priority="1587" operator="between">
      <formula>1</formula>
      <formula>14</formula>
    </cfRule>
  </conditionalFormatting>
  <conditionalFormatting sqref="O127:O128 O104:O105 O92:O96 O59 O40:O41 O114 O73 O79 O12:O15 O28:O29 O33:O36 O43:O45 O50:O52 O66:O68 O82:O87 O62 O54:O55 O70 O100 O98 O110:O111 O117:O118 O120:O122">
    <cfRule type="colorScale" priority="5076">
      <colorScale>
        <cfvo type="min"/>
        <cfvo type="percentile" val="50"/>
        <cfvo type="max"/>
        <color rgb="FFF8696B"/>
        <color rgb="FFFFEB84"/>
        <color rgb="FF63BE7B"/>
      </colorScale>
    </cfRule>
    <cfRule type="colorScale" priority="5075">
      <colorScale>
        <cfvo type="num" val="14"/>
        <cfvo type="num" val="20"/>
        <color rgb="FF00B050"/>
        <color rgb="FFFF0000"/>
      </colorScale>
    </cfRule>
  </conditionalFormatting>
  <conditionalFormatting sqref="O66:P66 O67:Q67 O68:P68">
    <cfRule type="containsText" dxfId="453" priority="1096" operator="containsText" text="NOSIGNIFICATIVO">
      <formula>NOT(ISERROR(SEARCH("NOSIGNIFICATIVO",O66)))</formula>
    </cfRule>
  </conditionalFormatting>
  <conditionalFormatting sqref="O68:P68 O66:P66 O67:Q67">
    <cfRule type="containsText" dxfId="452" priority="1095" operator="containsText" text="SIGNIFICATIVOS">
      <formula>NOT(ISERROR(SEARCH("SIGNIFICATIVOS",O66)))</formula>
    </cfRule>
  </conditionalFormatting>
  <conditionalFormatting sqref="O69:P70">
    <cfRule type="containsText" dxfId="451" priority="68" operator="containsText" text="SIGNIFICATIVOS">
      <formula>NOT(ISERROR(SEARCH("SIGNIFICATIVOS",O69)))</formula>
    </cfRule>
    <cfRule type="containsText" dxfId="450" priority="69" operator="containsText" text="NOSIGNIFICATIVO">
      <formula>NOT(ISERROR(SEARCH("NOSIGNIFICATIVO",O69)))</formula>
    </cfRule>
  </conditionalFormatting>
  <conditionalFormatting sqref="O71:P72">
    <cfRule type="containsText" dxfId="449" priority="1735" operator="containsText" text="SIGNIFICATIVOS">
      <formula>NOT(ISERROR(SEARCH("SIGNIFICATIVOS",O71)))</formula>
    </cfRule>
    <cfRule type="containsText" dxfId="448" priority="1736" operator="containsText" text="NOSIGNIFICATIVO">
      <formula>NOT(ISERROR(SEARCH("NOSIGNIFICATIVO",O71)))</formula>
    </cfRule>
  </conditionalFormatting>
  <conditionalFormatting sqref="O77:P79">
    <cfRule type="containsText" dxfId="447" priority="1708" operator="containsText" text="SIGNIFICATIVOS">
      <formula>NOT(ISERROR(SEARCH("SIGNIFICATIVOS",O77)))</formula>
    </cfRule>
    <cfRule type="containsText" dxfId="446" priority="1709" operator="containsText" text="NOSIGNIFICATIVO">
      <formula>NOT(ISERROR(SEARCH("NOSIGNIFICATIVO",O77)))</formula>
    </cfRule>
  </conditionalFormatting>
  <conditionalFormatting sqref="O8:Q8 Q9 Q17 Q26 Q32 Q57 P92 P104 Q109 Q91 P93:Q93 P94 Q103 Q113">
    <cfRule type="containsText" dxfId="445" priority="3309" operator="containsText" text="NOSIGNIFICATIVO">
      <formula>NOT(ISERROR(SEARCH("NOSIGNIFICATIVO",O8)))</formula>
    </cfRule>
  </conditionalFormatting>
  <conditionalFormatting sqref="O54:Q55">
    <cfRule type="containsText" dxfId="444" priority="999" operator="containsText" text="SIGNIFICATIVOS">
      <formula>NOT(ISERROR(SEARCH("SIGNIFICATIVOS",O54)))</formula>
    </cfRule>
    <cfRule type="containsText" dxfId="443" priority="1000" operator="containsText" text="NOSIGNIFICATIVO">
      <formula>NOT(ISERROR(SEARCH("NOSIGNIFICATIVO",O54)))</formula>
    </cfRule>
  </conditionalFormatting>
  <conditionalFormatting sqref="O110:Q111 O127:Q128">
    <cfRule type="containsText" dxfId="442" priority="3093" operator="containsText" text="NOSIGNIFICATIVO">
      <formula>NOT(ISERROR(SEARCH("NOSIGNIFICATIVO",O110)))</formula>
    </cfRule>
    <cfRule type="containsText" dxfId="441" priority="3092" operator="containsText" text="SIGNIFICATIVOS">
      <formula>NOT(ISERROR(SEARCH("SIGNIFICATIVOS",O110)))</formula>
    </cfRule>
  </conditionalFormatting>
  <conditionalFormatting sqref="O118:Q123 P37:Q37 P56:Q56 P80:Q80 P114:P117">
    <cfRule type="containsText" dxfId="440" priority="209" operator="containsText" text="SIGNIFICATIVOS">
      <formula>NOT(ISERROR(SEARCH("SIGNIFICATIVOS",O37)))</formula>
    </cfRule>
  </conditionalFormatting>
  <conditionalFormatting sqref="O124:Q124">
    <cfRule type="containsText" dxfId="439" priority="2" operator="containsText" text="NOSIGNIFICATIVO">
      <formula>NOT(ISERROR(SEARCH("NOSIGNIFICATIVO",O124)))</formula>
    </cfRule>
  </conditionalFormatting>
  <conditionalFormatting sqref="P15">
    <cfRule type="cellIs" dxfId="438" priority="4555" operator="between">
      <formula>1</formula>
      <formula>14</formula>
    </cfRule>
    <cfRule type="colorScale" priority="4554">
      <colorScale>
        <cfvo type="num" val="14"/>
        <cfvo type="num" val="20"/>
        <color rgb="FF00B050"/>
        <color rgb="FFFF0000"/>
      </colorScale>
    </cfRule>
    <cfRule type="colorScale" priority="4556">
      <colorScale>
        <cfvo type="min"/>
        <cfvo type="percentile" val="50"/>
        <cfvo type="max"/>
        <color rgb="FFF8696B"/>
        <color rgb="FFFFEB84"/>
        <color rgb="FF63BE7B"/>
      </colorScale>
    </cfRule>
  </conditionalFormatting>
  <conditionalFormatting sqref="P16">
    <cfRule type="colorScale" priority="2985">
      <colorScale>
        <cfvo type="num" val="14"/>
        <cfvo type="num" val="20"/>
        <color rgb="FF00B050"/>
        <color rgb="FFFF0000"/>
      </colorScale>
    </cfRule>
    <cfRule type="cellIs" dxfId="437" priority="2986" operator="between">
      <formula>1</formula>
      <formula>14</formula>
    </cfRule>
    <cfRule type="colorScale" priority="2987">
      <colorScale>
        <cfvo type="min"/>
        <cfvo type="percentile" val="50"/>
        <cfvo type="max"/>
        <color rgb="FFF8696B"/>
        <color rgb="FFFFEB84"/>
        <color rgb="FF63BE7B"/>
      </colorScale>
    </cfRule>
  </conditionalFormatting>
  <conditionalFormatting sqref="P22">
    <cfRule type="colorScale" priority="2873">
      <colorScale>
        <cfvo type="num" val="14"/>
        <cfvo type="num" val="20"/>
        <color rgb="FF00B050"/>
        <color rgb="FFFF0000"/>
      </colorScale>
    </cfRule>
    <cfRule type="colorScale" priority="2874">
      <colorScale>
        <cfvo type="min"/>
        <cfvo type="percentile" val="50"/>
        <cfvo type="max"/>
        <color rgb="FFF8696B"/>
        <color rgb="FFFFEB84"/>
        <color rgb="FF63BE7B"/>
      </colorScale>
    </cfRule>
  </conditionalFormatting>
  <conditionalFormatting sqref="P23">
    <cfRule type="colorScale" priority="2827">
      <colorScale>
        <cfvo type="min"/>
        <cfvo type="percentile" val="50"/>
        <cfvo type="max"/>
        <color rgb="FFF8696B"/>
        <color rgb="FFFFEB84"/>
        <color rgb="FF63BE7B"/>
      </colorScale>
    </cfRule>
    <cfRule type="cellIs" dxfId="436" priority="2826" operator="between">
      <formula>1</formula>
      <formula>14</formula>
    </cfRule>
    <cfRule type="colorScale" priority="2825">
      <colorScale>
        <cfvo type="num" val="14"/>
        <cfvo type="num" val="20"/>
        <color rgb="FF00B050"/>
        <color rgb="FFFF0000"/>
      </colorScale>
    </cfRule>
  </conditionalFormatting>
  <conditionalFormatting sqref="P23:P24">
    <cfRule type="containsText" dxfId="435" priority="2780" operator="containsText" text="SIGNIFICATIVOS">
      <formula>NOT(ISERROR(SEARCH("SIGNIFICATIVOS",P23)))</formula>
    </cfRule>
    <cfRule type="containsText" dxfId="434" priority="2781" operator="containsText" text="NOSIGNIFICATIVO">
      <formula>NOT(ISERROR(SEARCH("NOSIGNIFICATIVO",P23)))</formula>
    </cfRule>
  </conditionalFormatting>
  <conditionalFormatting sqref="P24">
    <cfRule type="cellIs" dxfId="433" priority="2778" operator="between">
      <formula>1</formula>
      <formula>14</formula>
    </cfRule>
    <cfRule type="colorScale" priority="2777">
      <colorScale>
        <cfvo type="num" val="14"/>
        <cfvo type="num" val="20"/>
        <color rgb="FF00B050"/>
        <color rgb="FFFF0000"/>
      </colorScale>
    </cfRule>
    <cfRule type="colorScale" priority="2787">
      <colorScale>
        <cfvo type="min"/>
        <cfvo type="percentile" val="50"/>
        <cfvo type="max"/>
        <color rgb="FFF8696B"/>
        <color rgb="FFFFEB84"/>
        <color rgb="FF63BE7B"/>
      </colorScale>
    </cfRule>
    <cfRule type="cellIs" dxfId="432" priority="2786" operator="between">
      <formula>1</formula>
      <formula>14</formula>
    </cfRule>
    <cfRule type="colorScale" priority="2785">
      <colorScale>
        <cfvo type="num" val="14"/>
        <cfvo type="num" val="20"/>
        <color rgb="FF00B050"/>
        <color rgb="FFFF0000"/>
      </colorScale>
    </cfRule>
    <cfRule type="colorScale" priority="2779">
      <colorScale>
        <cfvo type="min"/>
        <cfvo type="percentile" val="50"/>
        <cfvo type="max"/>
        <color rgb="FFF8696B"/>
        <color rgb="FFFFEB84"/>
        <color rgb="FF63BE7B"/>
      </colorScale>
    </cfRule>
  </conditionalFormatting>
  <conditionalFormatting sqref="P25">
    <cfRule type="cellIs" dxfId="431" priority="2690" operator="between">
      <formula>1</formula>
      <formula>14</formula>
    </cfRule>
    <cfRule type="colorScale" priority="2691">
      <colorScale>
        <cfvo type="min"/>
        <cfvo type="percentile" val="50"/>
        <cfvo type="max"/>
        <color rgb="FFF8696B"/>
        <color rgb="FFFFEB84"/>
        <color rgb="FF63BE7B"/>
      </colorScale>
    </cfRule>
    <cfRule type="colorScale" priority="2689">
      <colorScale>
        <cfvo type="num" val="14"/>
        <cfvo type="num" val="20"/>
        <color rgb="FF00B050"/>
        <color rgb="FFFF0000"/>
      </colorScale>
    </cfRule>
  </conditionalFormatting>
  <conditionalFormatting sqref="P30">
    <cfRule type="colorScale" priority="1384">
      <colorScale>
        <cfvo type="min"/>
        <cfvo type="percentile" val="50"/>
        <cfvo type="max"/>
        <color rgb="FFF8696B"/>
        <color rgb="FFFFEB84"/>
        <color rgb="FF63BE7B"/>
      </colorScale>
    </cfRule>
    <cfRule type="colorScale" priority="1382">
      <colorScale>
        <cfvo type="num" val="14"/>
        <cfvo type="num" val="20"/>
        <color rgb="FF00B050"/>
        <color rgb="FFFF0000"/>
      </colorScale>
    </cfRule>
  </conditionalFormatting>
  <conditionalFormatting sqref="P31">
    <cfRule type="colorScale" priority="2094">
      <colorScale>
        <cfvo type="num" val="14"/>
        <cfvo type="num" val="20"/>
        <color rgb="FF00B050"/>
        <color rgb="FFFF0000"/>
      </colorScale>
    </cfRule>
    <cfRule type="cellIs" dxfId="430" priority="2095" operator="between">
      <formula>1</formula>
      <formula>14</formula>
    </cfRule>
    <cfRule type="colorScale" priority="2096">
      <colorScale>
        <cfvo type="min"/>
        <cfvo type="percentile" val="50"/>
        <cfvo type="max"/>
        <color rgb="FFF8696B"/>
        <color rgb="FFFFEB84"/>
        <color rgb="FF63BE7B"/>
      </colorScale>
    </cfRule>
  </conditionalFormatting>
  <conditionalFormatting sqref="P35">
    <cfRule type="colorScale" priority="468">
      <colorScale>
        <cfvo type="min"/>
        <cfvo type="percentile" val="50"/>
        <cfvo type="max"/>
        <color rgb="FFF8696B"/>
        <color rgb="FFFFEB84"/>
        <color rgb="FF63BE7B"/>
      </colorScale>
    </cfRule>
    <cfRule type="colorScale" priority="467">
      <colorScale>
        <cfvo type="num" val="14"/>
        <cfvo type="num" val="20"/>
        <color rgb="FF00B050"/>
        <color rgb="FFFF0000"/>
      </colorScale>
    </cfRule>
  </conditionalFormatting>
  <conditionalFormatting sqref="P35:P36">
    <cfRule type="cellIs" dxfId="429" priority="432" operator="between">
      <formula>1</formula>
      <formula>14</formula>
    </cfRule>
    <cfRule type="containsText" dxfId="428" priority="423" operator="containsText" text="SIGNIFICATIVOS">
      <formula>NOT(ISERROR(SEARCH("SIGNIFICATIVOS",P35)))</formula>
    </cfRule>
  </conditionalFormatting>
  <conditionalFormatting sqref="P36">
    <cfRule type="colorScale" priority="435">
      <colorScale>
        <cfvo type="min"/>
        <cfvo type="percentile" val="50"/>
        <cfvo type="max"/>
        <color rgb="FFF8696B"/>
        <color rgb="FFFFEB84"/>
        <color rgb="FF63BE7B"/>
      </colorScale>
    </cfRule>
    <cfRule type="colorScale" priority="434">
      <colorScale>
        <cfvo type="num" val="14"/>
        <cfvo type="num" val="20"/>
        <color rgb="FF00B050"/>
        <color rgb="FFFF0000"/>
      </colorScale>
    </cfRule>
  </conditionalFormatting>
  <conditionalFormatting sqref="P37">
    <cfRule type="cellIs" dxfId="427" priority="2077" operator="between">
      <formula>1</formula>
      <formula>14</formula>
    </cfRule>
    <cfRule type="colorScale" priority="2076">
      <colorScale>
        <cfvo type="num" val="14"/>
        <cfvo type="num" val="20"/>
        <color rgb="FF00B050"/>
        <color rgb="FFFF0000"/>
      </colorScale>
    </cfRule>
    <cfRule type="colorScale" priority="2078">
      <colorScale>
        <cfvo type="min"/>
        <cfvo type="percentile" val="50"/>
        <cfvo type="max"/>
        <color rgb="FFF8696B"/>
        <color rgb="FFFFEB84"/>
        <color rgb="FF63BE7B"/>
      </colorScale>
    </cfRule>
  </conditionalFormatting>
  <conditionalFormatting sqref="P39">
    <cfRule type="colorScale" priority="933">
      <colorScale>
        <cfvo type="num" val="14"/>
        <cfvo type="num" val="20"/>
        <color rgb="FF00B050"/>
        <color rgb="FFFF0000"/>
      </colorScale>
    </cfRule>
    <cfRule type="colorScale" priority="934">
      <colorScale>
        <cfvo type="min"/>
        <cfvo type="percentile" val="50"/>
        <cfvo type="max"/>
        <color rgb="FFF8696B"/>
        <color rgb="FFFFEB84"/>
        <color rgb="FF63BE7B"/>
      </colorScale>
    </cfRule>
  </conditionalFormatting>
  <conditionalFormatting sqref="P39:P40">
    <cfRule type="cellIs" dxfId="426" priority="929" operator="between">
      <formula>1</formula>
      <formula>14</formula>
    </cfRule>
    <cfRule type="containsText" dxfId="425" priority="927" operator="containsText" text="SIGNIFICATIVOS">
      <formula>NOT(ISERROR(SEARCH("SIGNIFICATIVOS",P39)))</formula>
    </cfRule>
    <cfRule type="containsText" dxfId="424" priority="928" operator="containsText" text="NOSIGNIFICATIVO">
      <formula>NOT(ISERROR(SEARCH("NOSIGNIFICATIVO",P39)))</formula>
    </cfRule>
  </conditionalFormatting>
  <conditionalFormatting sqref="P40">
    <cfRule type="colorScale" priority="1135">
      <colorScale>
        <cfvo type="num" val="14"/>
        <cfvo type="num" val="20"/>
        <color rgb="FF00B050"/>
        <color rgb="FFFF0000"/>
      </colorScale>
    </cfRule>
    <cfRule type="colorScale" priority="1136">
      <colorScale>
        <cfvo type="min"/>
        <cfvo type="percentile" val="50"/>
        <cfvo type="max"/>
        <color rgb="FFF8696B"/>
        <color rgb="FFFFEB84"/>
        <color rgb="FF63BE7B"/>
      </colorScale>
    </cfRule>
  </conditionalFormatting>
  <conditionalFormatting sqref="P43">
    <cfRule type="colorScale" priority="401">
      <colorScale>
        <cfvo type="num" val="14"/>
        <cfvo type="num" val="20"/>
        <color rgb="FF00B050"/>
        <color rgb="FFFF0000"/>
      </colorScale>
    </cfRule>
    <cfRule type="colorScale" priority="402">
      <colorScale>
        <cfvo type="min"/>
        <cfvo type="percentile" val="50"/>
        <cfvo type="max"/>
        <color rgb="FFF8696B"/>
        <color rgb="FFFFEB84"/>
        <color rgb="FF63BE7B"/>
      </colorScale>
    </cfRule>
    <cfRule type="cellIs" dxfId="423" priority="399" operator="between">
      <formula>1</formula>
      <formula>14</formula>
    </cfRule>
  </conditionalFormatting>
  <conditionalFormatting sqref="P43:P46">
    <cfRule type="containsText" dxfId="422" priority="90" operator="containsText" text="SIGNIFICATIVOS">
      <formula>NOT(ISERROR(SEARCH("SIGNIFICATIVOS",P43)))</formula>
    </cfRule>
  </conditionalFormatting>
  <conditionalFormatting sqref="P44">
    <cfRule type="colorScale" priority="4036">
      <colorScale>
        <cfvo type="num" val="14"/>
        <cfvo type="num" val="20"/>
        <color rgb="FF00B050"/>
        <color rgb="FFFF0000"/>
      </colorScale>
    </cfRule>
    <cfRule type="colorScale" priority="4038">
      <colorScale>
        <cfvo type="min"/>
        <cfvo type="percentile" val="50"/>
        <cfvo type="max"/>
        <color rgb="FFF8696B"/>
        <color rgb="FFFFEB84"/>
        <color rgb="FF63BE7B"/>
      </colorScale>
    </cfRule>
    <cfRule type="cellIs" dxfId="421" priority="4037" operator="between">
      <formula>1</formula>
      <formula>14</formula>
    </cfRule>
  </conditionalFormatting>
  <conditionalFormatting sqref="P45">
    <cfRule type="colorScale" priority="4050">
      <colorScale>
        <cfvo type="min"/>
        <cfvo type="percentile" val="50"/>
        <cfvo type="max"/>
        <color rgb="FFF8696B"/>
        <color rgb="FFFFEB84"/>
        <color rgb="FF63BE7B"/>
      </colorScale>
    </cfRule>
    <cfRule type="cellIs" dxfId="420" priority="4049" operator="between">
      <formula>1</formula>
      <formula>14</formula>
    </cfRule>
    <cfRule type="colorScale" priority="4048">
      <colorScale>
        <cfvo type="num" val="14"/>
        <cfvo type="num" val="20"/>
        <color rgb="FF00B050"/>
        <color rgb="FFFF0000"/>
      </colorScale>
    </cfRule>
  </conditionalFormatting>
  <conditionalFormatting sqref="P46">
    <cfRule type="cellIs" dxfId="419" priority="96" operator="between">
      <formula>1</formula>
      <formula>14</formula>
    </cfRule>
    <cfRule type="colorScale" priority="95">
      <colorScale>
        <cfvo type="num" val="14"/>
        <cfvo type="num" val="20"/>
        <color rgb="FF00B050"/>
        <color rgb="FFFF0000"/>
      </colorScale>
    </cfRule>
    <cfRule type="cellIs" dxfId="418" priority="88" operator="between">
      <formula>1</formula>
      <formula>14</formula>
    </cfRule>
    <cfRule type="colorScale" priority="97">
      <colorScale>
        <cfvo type="min"/>
        <cfvo type="percentile" val="50"/>
        <cfvo type="max"/>
        <color rgb="FFF8696B"/>
        <color rgb="FFFFEB84"/>
        <color rgb="FF63BE7B"/>
      </colorScale>
    </cfRule>
    <cfRule type="colorScale" priority="89">
      <colorScale>
        <cfvo type="min"/>
        <cfvo type="percentile" val="50"/>
        <cfvo type="max"/>
        <color rgb="FFF8696B"/>
        <color rgb="FFFFEB84"/>
        <color rgb="FF63BE7B"/>
      </colorScale>
    </cfRule>
    <cfRule type="colorScale" priority="87">
      <colorScale>
        <cfvo type="num" val="14"/>
        <cfvo type="num" val="20"/>
        <color rgb="FF00B050"/>
        <color rgb="FFFF0000"/>
      </colorScale>
    </cfRule>
  </conditionalFormatting>
  <conditionalFormatting sqref="P47">
    <cfRule type="colorScale" priority="2061">
      <colorScale>
        <cfvo type="num" val="14"/>
        <cfvo type="num" val="20"/>
        <color rgb="FF00B050"/>
        <color rgb="FFFF0000"/>
      </colorScale>
    </cfRule>
    <cfRule type="colorScale" priority="2063">
      <colorScale>
        <cfvo type="min"/>
        <cfvo type="percentile" val="50"/>
        <cfvo type="max"/>
        <color rgb="FFF8696B"/>
        <color rgb="FFFFEB84"/>
        <color rgb="FF63BE7B"/>
      </colorScale>
    </cfRule>
    <cfRule type="cellIs" dxfId="417" priority="2062" operator="between">
      <formula>1</formula>
      <formula>14</formula>
    </cfRule>
  </conditionalFormatting>
  <conditionalFormatting sqref="P49">
    <cfRule type="colorScale" priority="916">
      <colorScale>
        <cfvo type="num" val="14"/>
        <cfvo type="num" val="20"/>
        <color rgb="FF00B050"/>
        <color rgb="FFFF0000"/>
      </colorScale>
    </cfRule>
    <cfRule type="colorScale" priority="917">
      <colorScale>
        <cfvo type="min"/>
        <cfvo type="percentile" val="50"/>
        <cfvo type="max"/>
        <color rgb="FFF8696B"/>
        <color rgb="FFFFEB84"/>
        <color rgb="FF63BE7B"/>
      </colorScale>
    </cfRule>
  </conditionalFormatting>
  <conditionalFormatting sqref="P49:P50 P51:Q51">
    <cfRule type="cellIs" dxfId="416" priority="915" operator="between">
      <formula>1</formula>
      <formula>14</formula>
    </cfRule>
  </conditionalFormatting>
  <conditionalFormatting sqref="P49:P50 P51:Q53">
    <cfRule type="containsText" dxfId="415" priority="717" operator="containsText" text="NOSIGNIFICATIVO">
      <formula>NOT(ISERROR(SEARCH("NOSIGNIFICATIVO",P49)))</formula>
    </cfRule>
  </conditionalFormatting>
  <conditionalFormatting sqref="P50">
    <cfRule type="colorScale" priority="1119">
      <colorScale>
        <cfvo type="min"/>
        <cfvo type="percentile" val="50"/>
        <cfvo type="max"/>
        <color rgb="FFF8696B"/>
        <color rgb="FFFFEB84"/>
        <color rgb="FF63BE7B"/>
      </colorScale>
    </cfRule>
    <cfRule type="colorScale" priority="1118">
      <colorScale>
        <cfvo type="num" val="14"/>
        <cfvo type="num" val="20"/>
        <color rgb="FF00B050"/>
        <color rgb="FFFF0000"/>
      </colorScale>
    </cfRule>
  </conditionalFormatting>
  <conditionalFormatting sqref="P52">
    <cfRule type="colorScale" priority="4266">
      <colorScale>
        <cfvo type="min"/>
        <cfvo type="percentile" val="50"/>
        <cfvo type="max"/>
        <color rgb="FFF8696B"/>
        <color rgb="FFFFEB84"/>
        <color rgb="FF63BE7B"/>
      </colorScale>
    </cfRule>
    <cfRule type="cellIs" dxfId="414" priority="4265" operator="between">
      <formula>1</formula>
      <formula>14</formula>
    </cfRule>
    <cfRule type="colorScale" priority="367">
      <colorScale>
        <cfvo type="num" val="14"/>
        <cfvo type="num" val="20"/>
        <color rgb="FF00B050"/>
        <color rgb="FFFF0000"/>
      </colorScale>
    </cfRule>
    <cfRule type="colorScale" priority="369">
      <colorScale>
        <cfvo type="min"/>
        <cfvo type="percentile" val="50"/>
        <cfvo type="max"/>
        <color rgb="FFF8696B"/>
        <color rgb="FFFFEB84"/>
        <color rgb="FF63BE7B"/>
      </colorScale>
    </cfRule>
    <cfRule type="cellIs" dxfId="413" priority="368" operator="between">
      <formula>1</formula>
      <formula>14</formula>
    </cfRule>
    <cfRule type="colorScale" priority="4264">
      <colorScale>
        <cfvo type="num" val="14"/>
        <cfvo type="num" val="20"/>
        <color rgb="FF00B050"/>
        <color rgb="FFFF0000"/>
      </colorScale>
    </cfRule>
  </conditionalFormatting>
  <conditionalFormatting sqref="P52:P53 P49:P50 P51:Q51">
    <cfRule type="containsText" dxfId="412" priority="716" operator="containsText" text="SIGNIFICATIVOS">
      <formula>NOT(ISERROR(SEARCH("SIGNIFICATIVOS",P49)))</formula>
    </cfRule>
  </conditionalFormatting>
  <conditionalFormatting sqref="P53">
    <cfRule type="cellIs" dxfId="411" priority="746" operator="between">
      <formula>1</formula>
      <formula>14</formula>
    </cfRule>
    <cfRule type="colorScale" priority="747">
      <colorScale>
        <cfvo type="min"/>
        <cfvo type="percentile" val="50"/>
        <cfvo type="max"/>
        <color rgb="FFF8696B"/>
        <color rgb="FFFFEB84"/>
        <color rgb="FF63BE7B"/>
      </colorScale>
    </cfRule>
    <cfRule type="colorScale" priority="745">
      <colorScale>
        <cfvo type="num" val="14"/>
        <cfvo type="num" val="20"/>
        <color rgb="FF00B050"/>
        <color rgb="FFFF0000"/>
      </colorScale>
    </cfRule>
  </conditionalFormatting>
  <conditionalFormatting sqref="P54">
    <cfRule type="cellIs" dxfId="410" priority="3848" operator="between">
      <formula>1</formula>
      <formula>14</formula>
    </cfRule>
    <cfRule type="colorScale" priority="3847">
      <colorScale>
        <cfvo type="num" val="14"/>
        <cfvo type="num" val="20"/>
        <color rgb="FF00B050"/>
        <color rgb="FFFF0000"/>
      </colorScale>
    </cfRule>
    <cfRule type="colorScale" priority="3849">
      <colorScale>
        <cfvo type="min"/>
        <cfvo type="percentile" val="50"/>
        <cfvo type="max"/>
        <color rgb="FFF8696B"/>
        <color rgb="FFFFEB84"/>
        <color rgb="FF63BE7B"/>
      </colorScale>
    </cfRule>
  </conditionalFormatting>
  <conditionalFormatting sqref="P55">
    <cfRule type="colorScale" priority="3817">
      <colorScale>
        <cfvo type="num" val="14"/>
        <cfvo type="num" val="20"/>
        <color rgb="FF00B050"/>
        <color rgb="FFFF0000"/>
      </colorScale>
    </cfRule>
    <cfRule type="colorScale" priority="1861">
      <colorScale>
        <cfvo type="min"/>
        <cfvo type="percentile" val="50"/>
        <cfvo type="max"/>
        <color rgb="FFF8696B"/>
        <color rgb="FFFFEB84"/>
        <color rgb="FF63BE7B"/>
      </colorScale>
    </cfRule>
    <cfRule type="cellIs" dxfId="409" priority="1860" operator="between">
      <formula>1</formula>
      <formula>14</formula>
    </cfRule>
    <cfRule type="colorScale" priority="1859">
      <colorScale>
        <cfvo type="num" val="14"/>
        <cfvo type="num" val="20"/>
        <color rgb="FF00B050"/>
        <color rgb="FFFF0000"/>
      </colorScale>
    </cfRule>
    <cfRule type="colorScale" priority="3819">
      <colorScale>
        <cfvo type="min"/>
        <cfvo type="percentile" val="50"/>
        <cfvo type="max"/>
        <color rgb="FFF8696B"/>
        <color rgb="FFFFEB84"/>
        <color rgb="FF63BE7B"/>
      </colorScale>
    </cfRule>
    <cfRule type="cellIs" dxfId="408" priority="3818" operator="between">
      <formula>1</formula>
      <formula>14</formula>
    </cfRule>
  </conditionalFormatting>
  <conditionalFormatting sqref="P56">
    <cfRule type="colorScale" priority="2050">
      <colorScale>
        <cfvo type="min"/>
        <cfvo type="percentile" val="50"/>
        <cfvo type="max"/>
        <color rgb="FFF8696B"/>
        <color rgb="FFFFEB84"/>
        <color rgb="FF63BE7B"/>
      </colorScale>
    </cfRule>
    <cfRule type="colorScale" priority="2048">
      <colorScale>
        <cfvo type="num" val="14"/>
        <cfvo type="num" val="20"/>
        <color rgb="FF00B050"/>
        <color rgb="FFFF0000"/>
      </colorScale>
    </cfRule>
    <cfRule type="cellIs" dxfId="407" priority="2049" operator="between">
      <formula>1</formula>
      <formula>14</formula>
    </cfRule>
  </conditionalFormatting>
  <conditionalFormatting sqref="P59">
    <cfRule type="colorScale" priority="1114">
      <colorScale>
        <cfvo type="min"/>
        <cfvo type="percentile" val="50"/>
        <cfvo type="max"/>
        <color rgb="FFF8696B"/>
        <color rgb="FFFFEB84"/>
        <color rgb="FF63BE7B"/>
      </colorScale>
    </cfRule>
    <cfRule type="colorScale" priority="1113">
      <colorScale>
        <cfvo type="num" val="14"/>
        <cfvo type="num" val="20"/>
        <color rgb="FF00B050"/>
        <color rgb="FFFF0000"/>
      </colorScale>
    </cfRule>
  </conditionalFormatting>
  <conditionalFormatting sqref="P60">
    <cfRule type="colorScale" priority="1827">
      <colorScale>
        <cfvo type="num" val="14"/>
        <cfvo type="num" val="20"/>
        <color rgb="FF00B050"/>
        <color rgb="FFFF0000"/>
      </colorScale>
    </cfRule>
    <cfRule type="colorScale" priority="1829">
      <colorScale>
        <cfvo type="min"/>
        <cfvo type="percentile" val="50"/>
        <cfvo type="max"/>
        <color rgb="FFF8696B"/>
        <color rgb="FFFFEB84"/>
        <color rgb="FF63BE7B"/>
      </colorScale>
    </cfRule>
    <cfRule type="cellIs" dxfId="406" priority="1828" operator="between">
      <formula>1</formula>
      <formula>14</formula>
    </cfRule>
  </conditionalFormatting>
  <conditionalFormatting sqref="P60:P61">
    <cfRule type="containsText" dxfId="405" priority="1768" operator="containsText" text="NOSIGNIFICATIVO">
      <formula>NOT(ISERROR(SEARCH("NOSIGNIFICATIVO",P60)))</formula>
    </cfRule>
    <cfRule type="containsText" dxfId="404" priority="1767" operator="containsText" text="SIGNIFICATIVOS">
      <formula>NOT(ISERROR(SEARCH("SIGNIFICATIVOS",P60)))</formula>
    </cfRule>
  </conditionalFormatting>
  <conditionalFormatting sqref="P61">
    <cfRule type="colorScale" priority="1772">
      <colorScale>
        <cfvo type="num" val="14"/>
        <cfvo type="num" val="20"/>
        <color rgb="FF00B050"/>
        <color rgb="FFFF0000"/>
      </colorScale>
    </cfRule>
    <cfRule type="cellIs" dxfId="403" priority="1773" operator="between">
      <formula>1</formula>
      <formula>14</formula>
    </cfRule>
    <cfRule type="colorScale" priority="1774">
      <colorScale>
        <cfvo type="min"/>
        <cfvo type="percentile" val="50"/>
        <cfvo type="max"/>
        <color rgb="FFF8696B"/>
        <color rgb="FFFFEB84"/>
        <color rgb="FF63BE7B"/>
      </colorScale>
    </cfRule>
    <cfRule type="colorScale" priority="1759">
      <colorScale>
        <cfvo type="num" val="14"/>
        <cfvo type="num" val="20"/>
        <color rgb="FF00B050"/>
        <color rgb="FFFF0000"/>
      </colorScale>
    </cfRule>
    <cfRule type="cellIs" dxfId="402" priority="1760" operator="between">
      <formula>1</formula>
      <formula>14</formula>
    </cfRule>
    <cfRule type="colorScale" priority="1761">
      <colorScale>
        <cfvo type="min"/>
        <cfvo type="percentile" val="50"/>
        <cfvo type="max"/>
        <color rgb="FFF8696B"/>
        <color rgb="FFFFEB84"/>
        <color rgb="FF63BE7B"/>
      </colorScale>
    </cfRule>
  </conditionalFormatting>
  <conditionalFormatting sqref="P62">
    <cfRule type="cellIs" dxfId="401" priority="3899" operator="between">
      <formula>1</formula>
      <formula>14</formula>
    </cfRule>
    <cfRule type="colorScale" priority="3898">
      <colorScale>
        <cfvo type="num" val="14"/>
        <cfvo type="num" val="20"/>
        <color rgb="FF00B050"/>
        <color rgb="FFFF0000"/>
      </colorScale>
    </cfRule>
    <cfRule type="colorScale" priority="3900">
      <colorScale>
        <cfvo type="min"/>
        <cfvo type="percentile" val="50"/>
        <cfvo type="max"/>
        <color rgb="FFF8696B"/>
        <color rgb="FFFFEB84"/>
        <color rgb="FF63BE7B"/>
      </colorScale>
    </cfRule>
  </conditionalFormatting>
  <conditionalFormatting sqref="P63">
    <cfRule type="colorScale" priority="2032">
      <colorScale>
        <cfvo type="min"/>
        <cfvo type="percentile" val="50"/>
        <cfvo type="max"/>
        <color rgb="FFF8696B"/>
        <color rgb="FFFFEB84"/>
        <color rgb="FF63BE7B"/>
      </colorScale>
    </cfRule>
    <cfRule type="cellIs" dxfId="400" priority="2031" operator="between">
      <formula>1</formula>
      <formula>14</formula>
    </cfRule>
    <cfRule type="colorScale" priority="2030">
      <colorScale>
        <cfvo type="num" val="14"/>
        <cfvo type="num" val="20"/>
        <color rgb="FF00B050"/>
        <color rgb="FFFF0000"/>
      </colorScale>
    </cfRule>
  </conditionalFormatting>
  <conditionalFormatting sqref="P65">
    <cfRule type="containsText" dxfId="399" priority="888" operator="containsText" text="SIGNIFICATIVOS">
      <formula>NOT(ISERROR(SEARCH("SIGNIFICATIVOS",P65)))</formula>
    </cfRule>
    <cfRule type="containsText" dxfId="398" priority="889" operator="containsText" text="NOSIGNIFICATIVO">
      <formula>NOT(ISERROR(SEARCH("NOSIGNIFICATIVO",P65)))</formula>
    </cfRule>
    <cfRule type="cellIs" dxfId="397" priority="890" operator="between">
      <formula>1</formula>
      <formula>14</formula>
    </cfRule>
    <cfRule type="colorScale" priority="894">
      <colorScale>
        <cfvo type="num" val="14"/>
        <cfvo type="num" val="20"/>
        <color rgb="FF00B050"/>
        <color rgb="FFFF0000"/>
      </colorScale>
    </cfRule>
    <cfRule type="colorScale" priority="895">
      <colorScale>
        <cfvo type="min"/>
        <cfvo type="percentile" val="50"/>
        <cfvo type="max"/>
        <color rgb="FFF8696B"/>
        <color rgb="FFFFEB84"/>
        <color rgb="FF63BE7B"/>
      </colorScale>
    </cfRule>
  </conditionalFormatting>
  <conditionalFormatting sqref="P66 P67:Q67">
    <cfRule type="cellIs" dxfId="396" priority="1097" operator="between">
      <formula>1</formula>
      <formula>14</formula>
    </cfRule>
  </conditionalFormatting>
  <conditionalFormatting sqref="P66">
    <cfRule type="colorScale" priority="1104">
      <colorScale>
        <cfvo type="min"/>
        <cfvo type="percentile" val="50"/>
        <cfvo type="max"/>
        <color rgb="FFF8696B"/>
        <color rgb="FFFFEB84"/>
        <color rgb="FF63BE7B"/>
      </colorScale>
    </cfRule>
    <cfRule type="colorScale" priority="1103">
      <colorScale>
        <cfvo type="num" val="14"/>
        <cfvo type="num" val="20"/>
        <color rgb="FF00B050"/>
        <color rgb="FFFF0000"/>
      </colorScale>
    </cfRule>
  </conditionalFormatting>
  <conditionalFormatting sqref="P68">
    <cfRule type="colorScale" priority="357">
      <colorScale>
        <cfvo type="min"/>
        <cfvo type="percentile" val="50"/>
        <cfvo type="max"/>
        <color rgb="FFF8696B"/>
        <color rgb="FFFFEB84"/>
        <color rgb="FF63BE7B"/>
      </colorScale>
    </cfRule>
    <cfRule type="colorScale" priority="287">
      <colorScale>
        <cfvo type="min"/>
        <cfvo type="percentile" val="50"/>
        <cfvo type="max"/>
        <color rgb="FFF8696B"/>
        <color rgb="FFFFEB84"/>
        <color rgb="FF63BE7B"/>
      </colorScale>
    </cfRule>
    <cfRule type="colorScale" priority="355">
      <colorScale>
        <cfvo type="num" val="14"/>
        <cfvo type="num" val="20"/>
        <color rgb="FF00B050"/>
        <color rgb="FFFF0000"/>
      </colorScale>
    </cfRule>
    <cfRule type="cellIs" dxfId="395" priority="356" operator="between">
      <formula>1</formula>
      <formula>14</formula>
    </cfRule>
    <cfRule type="colorScale" priority="4258">
      <colorScale>
        <cfvo type="num" val="14"/>
        <cfvo type="num" val="20"/>
        <color rgb="FF00B050"/>
        <color rgb="FFFF0000"/>
      </colorScale>
    </cfRule>
    <cfRule type="cellIs" dxfId="394" priority="4259" operator="between">
      <formula>1</formula>
      <formula>14</formula>
    </cfRule>
    <cfRule type="colorScale" priority="363">
      <colorScale>
        <cfvo type="min"/>
        <cfvo type="percentile" val="50"/>
        <cfvo type="max"/>
        <color rgb="FFF8696B"/>
        <color rgb="FFFFEB84"/>
        <color rgb="FF63BE7B"/>
      </colorScale>
    </cfRule>
    <cfRule type="cellIs" dxfId="393" priority="362" operator="between">
      <formula>1</formula>
      <formula>14</formula>
    </cfRule>
    <cfRule type="colorScale" priority="361">
      <colorScale>
        <cfvo type="num" val="14"/>
        <cfvo type="num" val="20"/>
        <color rgb="FF00B050"/>
        <color rgb="FFFF0000"/>
      </colorScale>
    </cfRule>
    <cfRule type="colorScale" priority="4260">
      <colorScale>
        <cfvo type="min"/>
        <cfvo type="percentile" val="50"/>
        <cfvo type="max"/>
        <color rgb="FFF8696B"/>
        <color rgb="FFFFEB84"/>
        <color rgb="FF63BE7B"/>
      </colorScale>
    </cfRule>
    <cfRule type="colorScale" priority="285">
      <colorScale>
        <cfvo type="num" val="14"/>
        <cfvo type="num" val="20"/>
        <color rgb="FF00B050"/>
        <color rgb="FFFF0000"/>
      </colorScale>
    </cfRule>
    <cfRule type="cellIs" dxfId="392" priority="286" operator="between">
      <formula>1</formula>
      <formula>14</formula>
    </cfRule>
  </conditionalFormatting>
  <conditionalFormatting sqref="P69">
    <cfRule type="cellIs" dxfId="391" priority="300" operator="between">
      <formula>1</formula>
      <formula>14</formula>
    </cfRule>
    <cfRule type="colorScale" priority="301">
      <colorScale>
        <cfvo type="min"/>
        <cfvo type="percentile" val="50"/>
        <cfvo type="max"/>
        <color rgb="FFF8696B"/>
        <color rgb="FFFFEB84"/>
        <color rgb="FF63BE7B"/>
      </colorScale>
    </cfRule>
    <cfRule type="colorScale" priority="299">
      <colorScale>
        <cfvo type="num" val="14"/>
        <cfvo type="num" val="20"/>
        <color rgb="FF00B050"/>
        <color rgb="FFFF0000"/>
      </colorScale>
    </cfRule>
  </conditionalFormatting>
  <conditionalFormatting sqref="P70">
    <cfRule type="colorScale" priority="65">
      <colorScale>
        <cfvo type="num" val="14"/>
        <cfvo type="num" val="20"/>
        <color rgb="FF00B050"/>
        <color rgb="FFFF0000"/>
      </colorScale>
    </cfRule>
    <cfRule type="cellIs" dxfId="390" priority="66" operator="between">
      <formula>1</formula>
      <formula>14</formula>
    </cfRule>
    <cfRule type="colorScale" priority="67">
      <colorScale>
        <cfvo type="min"/>
        <cfvo type="percentile" val="50"/>
        <cfvo type="max"/>
        <color rgb="FFF8696B"/>
        <color rgb="FFFFEB84"/>
        <color rgb="FF63BE7B"/>
      </colorScale>
    </cfRule>
    <cfRule type="colorScale" priority="73">
      <colorScale>
        <cfvo type="num" val="14"/>
        <cfvo type="num" val="20"/>
        <color rgb="FF00B050"/>
        <color rgb="FFFF0000"/>
      </colorScale>
    </cfRule>
    <cfRule type="cellIs" dxfId="389" priority="74" operator="between">
      <formula>1</formula>
      <formula>14</formula>
    </cfRule>
    <cfRule type="colorScale" priority="75">
      <colorScale>
        <cfvo type="min"/>
        <cfvo type="percentile" val="50"/>
        <cfvo type="max"/>
        <color rgb="FFF8696B"/>
        <color rgb="FFFFEB84"/>
        <color rgb="FF63BE7B"/>
      </colorScale>
    </cfRule>
  </conditionalFormatting>
  <conditionalFormatting sqref="P71">
    <cfRule type="colorScale" priority="1808">
      <colorScale>
        <cfvo type="min"/>
        <cfvo type="percentile" val="50"/>
        <cfvo type="max"/>
        <color rgb="FFF8696B"/>
        <color rgb="FFFFEB84"/>
        <color rgb="FF63BE7B"/>
      </colorScale>
    </cfRule>
    <cfRule type="cellIs" dxfId="388" priority="1807" operator="between">
      <formula>1</formula>
      <formula>14</formula>
    </cfRule>
    <cfRule type="colorScale" priority="1806">
      <colorScale>
        <cfvo type="num" val="14"/>
        <cfvo type="num" val="20"/>
        <color rgb="FF00B050"/>
        <color rgb="FFFF0000"/>
      </colorScale>
    </cfRule>
  </conditionalFormatting>
  <conditionalFormatting sqref="P72">
    <cfRule type="cellIs" dxfId="387" priority="1733" operator="between">
      <formula>1</formula>
      <formula>14</formula>
    </cfRule>
    <cfRule type="colorScale" priority="1734">
      <colorScale>
        <cfvo type="min"/>
        <cfvo type="percentile" val="50"/>
        <cfvo type="max"/>
        <color rgb="FFF8696B"/>
        <color rgb="FFFFEB84"/>
        <color rgb="FF63BE7B"/>
      </colorScale>
    </cfRule>
    <cfRule type="colorScale" priority="1745">
      <colorScale>
        <cfvo type="num" val="14"/>
        <cfvo type="num" val="20"/>
        <color rgb="FF00B050"/>
        <color rgb="FFFF0000"/>
      </colorScale>
    </cfRule>
    <cfRule type="cellIs" dxfId="386" priority="1746" operator="between">
      <formula>1</formula>
      <formula>14</formula>
    </cfRule>
    <cfRule type="colorScale" priority="1747">
      <colorScale>
        <cfvo type="min"/>
        <cfvo type="percentile" val="50"/>
        <cfvo type="max"/>
        <color rgb="FFF8696B"/>
        <color rgb="FFFFEB84"/>
        <color rgb="FF63BE7B"/>
      </colorScale>
    </cfRule>
    <cfRule type="colorScale" priority="1732">
      <colorScale>
        <cfvo type="num" val="14"/>
        <cfvo type="num" val="20"/>
        <color rgb="FF00B050"/>
        <color rgb="FFFF0000"/>
      </colorScale>
    </cfRule>
  </conditionalFormatting>
  <conditionalFormatting sqref="P73">
    <cfRule type="colorScale" priority="3888">
      <colorScale>
        <cfvo type="min"/>
        <cfvo type="percentile" val="50"/>
        <cfvo type="max"/>
        <color rgb="FFF8696B"/>
        <color rgb="FFFFEB84"/>
        <color rgb="FF63BE7B"/>
      </colorScale>
    </cfRule>
    <cfRule type="colorScale" priority="3886">
      <colorScale>
        <cfvo type="num" val="14"/>
        <cfvo type="num" val="20"/>
        <color rgb="FF00B050"/>
        <color rgb="FFFF0000"/>
      </colorScale>
    </cfRule>
    <cfRule type="cellIs" dxfId="385" priority="3887" operator="between">
      <formula>1</formula>
      <formula>14</formula>
    </cfRule>
  </conditionalFormatting>
  <conditionalFormatting sqref="P74">
    <cfRule type="cellIs" dxfId="384" priority="2013" operator="between">
      <formula>1</formula>
      <formula>14</formula>
    </cfRule>
    <cfRule type="colorScale" priority="2012">
      <colorScale>
        <cfvo type="num" val="14"/>
        <cfvo type="num" val="20"/>
        <color rgb="FF00B050"/>
        <color rgb="FFFF0000"/>
      </colorScale>
    </cfRule>
    <cfRule type="colorScale" priority="2014">
      <colorScale>
        <cfvo type="min"/>
        <cfvo type="percentile" val="50"/>
        <cfvo type="max"/>
        <color rgb="FFF8696B"/>
        <color rgb="FFFFEB84"/>
        <color rgb="FF63BE7B"/>
      </colorScale>
    </cfRule>
  </conditionalFormatting>
  <conditionalFormatting sqref="P76">
    <cfRule type="containsText" dxfId="383" priority="872" operator="containsText" text="NOSIGNIFICATIVO">
      <formula>NOT(ISERROR(SEARCH("NOSIGNIFICATIVO",P76)))</formula>
    </cfRule>
    <cfRule type="colorScale" priority="878">
      <colorScale>
        <cfvo type="min"/>
        <cfvo type="percentile" val="50"/>
        <cfvo type="max"/>
        <color rgb="FFF8696B"/>
        <color rgb="FFFFEB84"/>
        <color rgb="FF63BE7B"/>
      </colorScale>
    </cfRule>
    <cfRule type="colorScale" priority="877">
      <colorScale>
        <cfvo type="num" val="14"/>
        <cfvo type="num" val="20"/>
        <color rgb="FF00B050"/>
        <color rgb="FFFF0000"/>
      </colorScale>
    </cfRule>
    <cfRule type="containsText" dxfId="382" priority="871" operator="containsText" text="SIGNIFICATIVOS">
      <formula>NOT(ISERROR(SEARCH("SIGNIFICATIVOS",P76)))</formula>
    </cfRule>
  </conditionalFormatting>
  <conditionalFormatting sqref="P77">
    <cfRule type="cellIs" dxfId="381" priority="1786" operator="between">
      <formula>1</formula>
      <formula>14</formula>
    </cfRule>
    <cfRule type="colorScale" priority="1785">
      <colorScale>
        <cfvo type="num" val="14"/>
        <cfvo type="num" val="20"/>
        <color rgb="FF00B050"/>
        <color rgb="FFFF0000"/>
      </colorScale>
    </cfRule>
    <cfRule type="colorScale" priority="1787">
      <colorScale>
        <cfvo type="min"/>
        <cfvo type="percentile" val="50"/>
        <cfvo type="max"/>
        <color rgb="FFF8696B"/>
        <color rgb="FFFFEB84"/>
        <color rgb="FF63BE7B"/>
      </colorScale>
    </cfRule>
  </conditionalFormatting>
  <conditionalFormatting sqref="P78">
    <cfRule type="colorScale" priority="1720">
      <colorScale>
        <cfvo type="min"/>
        <cfvo type="percentile" val="50"/>
        <cfvo type="max"/>
        <color rgb="FFF8696B"/>
        <color rgb="FFFFEB84"/>
        <color rgb="FF63BE7B"/>
      </colorScale>
    </cfRule>
    <cfRule type="cellIs" dxfId="380" priority="1719" operator="between">
      <formula>1</formula>
      <formula>14</formula>
    </cfRule>
    <cfRule type="colorScale" priority="1718">
      <colorScale>
        <cfvo type="num" val="14"/>
        <cfvo type="num" val="20"/>
        <color rgb="FF00B050"/>
        <color rgb="FFFF0000"/>
      </colorScale>
    </cfRule>
    <cfRule type="colorScale" priority="1707">
      <colorScale>
        <cfvo type="min"/>
        <cfvo type="percentile" val="50"/>
        <cfvo type="max"/>
        <color rgb="FFF8696B"/>
        <color rgb="FFFFEB84"/>
        <color rgb="FF63BE7B"/>
      </colorScale>
    </cfRule>
    <cfRule type="cellIs" dxfId="379" priority="1706" operator="between">
      <formula>1</formula>
      <formula>14</formula>
    </cfRule>
    <cfRule type="colorScale" priority="1705">
      <colorScale>
        <cfvo type="num" val="14"/>
        <cfvo type="num" val="20"/>
        <color rgb="FF00B050"/>
        <color rgb="FFFF0000"/>
      </colorScale>
    </cfRule>
  </conditionalFormatting>
  <conditionalFormatting sqref="P79">
    <cfRule type="cellIs" dxfId="378" priority="3878" operator="between">
      <formula>1</formula>
      <formula>14</formula>
    </cfRule>
    <cfRule type="colorScale" priority="3879">
      <colorScale>
        <cfvo type="min"/>
        <cfvo type="percentile" val="50"/>
        <cfvo type="max"/>
        <color rgb="FFF8696B"/>
        <color rgb="FFFFEB84"/>
        <color rgb="FF63BE7B"/>
      </colorScale>
    </cfRule>
    <cfRule type="colorScale" priority="3877">
      <colorScale>
        <cfvo type="num" val="14"/>
        <cfvo type="num" val="20"/>
        <color rgb="FF00B050"/>
        <color rgb="FFFF0000"/>
      </colorScale>
    </cfRule>
  </conditionalFormatting>
  <conditionalFormatting sqref="P80">
    <cfRule type="colorScale" priority="1996">
      <colorScale>
        <cfvo type="min"/>
        <cfvo type="percentile" val="50"/>
        <cfvo type="max"/>
        <color rgb="FFF8696B"/>
        <color rgb="FFFFEB84"/>
        <color rgb="FF63BE7B"/>
      </colorScale>
    </cfRule>
    <cfRule type="cellIs" dxfId="377" priority="1995" operator="between">
      <formula>1</formula>
      <formula>14</formula>
    </cfRule>
    <cfRule type="colorScale" priority="1994">
      <colorScale>
        <cfvo type="num" val="14"/>
        <cfvo type="num" val="20"/>
        <color rgb="FF00B050"/>
        <color rgb="FFFF0000"/>
      </colorScale>
    </cfRule>
  </conditionalFormatting>
  <conditionalFormatting sqref="P82 P83:Q83">
    <cfRule type="containsText" dxfId="376" priority="1086" operator="containsText" text="NOSIGNIFICATIVO">
      <formula>NOT(ISERROR(SEARCH("NOSIGNIFICATIVO",P82)))</formula>
    </cfRule>
    <cfRule type="cellIs" dxfId="375" priority="1087" operator="between">
      <formula>1</formula>
      <formula>14</formula>
    </cfRule>
  </conditionalFormatting>
  <conditionalFormatting sqref="P82">
    <cfRule type="colorScale" priority="1093">
      <colorScale>
        <cfvo type="num" val="14"/>
        <cfvo type="num" val="20"/>
        <color rgb="FF00B050"/>
        <color rgb="FFFF0000"/>
      </colorScale>
    </cfRule>
    <cfRule type="colorScale" priority="1094">
      <colorScale>
        <cfvo type="min"/>
        <cfvo type="percentile" val="50"/>
        <cfvo type="max"/>
        <color rgb="FFF8696B"/>
        <color rgb="FFFFEB84"/>
        <color rgb="FF63BE7B"/>
      </colorScale>
    </cfRule>
    <cfRule type="containsText" dxfId="374" priority="1085" operator="containsText" text="SIGNIFICATIVOS">
      <formula>NOT(ISERROR(SEARCH("SIGNIFICATIVOS",P82)))</formula>
    </cfRule>
  </conditionalFormatting>
  <conditionalFormatting sqref="P84">
    <cfRule type="colorScale" priority="5409">
      <colorScale>
        <cfvo type="num" val="14"/>
        <cfvo type="num" val="20"/>
        <color rgb="FF00B050"/>
        <color rgb="FFFF0000"/>
      </colorScale>
    </cfRule>
    <cfRule type="cellIs" dxfId="373" priority="5410" operator="between">
      <formula>1</formula>
      <formula>14</formula>
    </cfRule>
    <cfRule type="colorScale" priority="5411">
      <colorScale>
        <cfvo type="min"/>
        <cfvo type="percentile" val="50"/>
        <cfvo type="max"/>
        <color rgb="FFF8696B"/>
        <color rgb="FFFFEB84"/>
        <color rgb="FF63BE7B"/>
      </colorScale>
    </cfRule>
  </conditionalFormatting>
  <conditionalFormatting sqref="P85">
    <cfRule type="cellIs" dxfId="372" priority="3758" operator="between">
      <formula>1</formula>
      <formula>14</formula>
    </cfRule>
    <cfRule type="colorScale" priority="3757">
      <colorScale>
        <cfvo type="num" val="14"/>
        <cfvo type="num" val="20"/>
        <color rgb="FF00B050"/>
        <color rgb="FFFF0000"/>
      </colorScale>
    </cfRule>
    <cfRule type="colorScale" priority="3759">
      <colorScale>
        <cfvo type="min"/>
        <cfvo type="percentile" val="50"/>
        <cfvo type="max"/>
        <color rgb="FFF8696B"/>
        <color rgb="FFFFEB84"/>
        <color rgb="FF63BE7B"/>
      </colorScale>
    </cfRule>
    <cfRule type="colorScale" priority="275">
      <colorScale>
        <cfvo type="min"/>
        <cfvo type="percentile" val="50"/>
        <cfvo type="max"/>
        <color rgb="FFF8696B"/>
        <color rgb="FFFFEB84"/>
        <color rgb="FF63BE7B"/>
      </colorScale>
    </cfRule>
    <cfRule type="cellIs" dxfId="371" priority="274" operator="between">
      <formula>1</formula>
      <formula>14</formula>
    </cfRule>
    <cfRule type="colorScale" priority="273">
      <colorScale>
        <cfvo type="num" val="14"/>
        <cfvo type="num" val="20"/>
        <color rgb="FF00B050"/>
        <color rgb="FFFF0000"/>
      </colorScale>
    </cfRule>
  </conditionalFormatting>
  <conditionalFormatting sqref="P86">
    <cfRule type="colorScale" priority="3550">
      <colorScale>
        <cfvo type="num" val="14"/>
        <cfvo type="num" val="20"/>
        <color rgb="FF00B050"/>
        <color rgb="FFFF0000"/>
      </colorScale>
    </cfRule>
    <cfRule type="cellIs" dxfId="370" priority="3551" operator="between">
      <formula>1</formula>
      <formula>14</formula>
    </cfRule>
    <cfRule type="colorScale" priority="3552">
      <colorScale>
        <cfvo type="min"/>
        <cfvo type="percentile" val="50"/>
        <cfvo type="max"/>
        <color rgb="FFF8696B"/>
        <color rgb="FFFFEB84"/>
        <color rgb="FF63BE7B"/>
      </colorScale>
    </cfRule>
  </conditionalFormatting>
  <conditionalFormatting sqref="P87">
    <cfRule type="cellIs" dxfId="369" priority="3548" operator="between">
      <formula>1</formula>
      <formula>14</formula>
    </cfRule>
    <cfRule type="colorScale" priority="3549">
      <colorScale>
        <cfvo type="min"/>
        <cfvo type="percentile" val="50"/>
        <cfvo type="max"/>
        <color rgb="FFF8696B"/>
        <color rgb="FFFFEB84"/>
        <color rgb="FF63BE7B"/>
      </colorScale>
    </cfRule>
    <cfRule type="colorScale" priority="3547">
      <colorScale>
        <cfvo type="num" val="14"/>
        <cfvo type="num" val="20"/>
        <color rgb="FF00B050"/>
        <color rgb="FFFF0000"/>
      </colorScale>
    </cfRule>
  </conditionalFormatting>
  <conditionalFormatting sqref="P89">
    <cfRule type="colorScale" priority="1270">
      <colorScale>
        <cfvo type="min"/>
        <cfvo type="percentile" val="50"/>
        <cfvo type="max"/>
        <color rgb="FFF8696B"/>
        <color rgb="FFFFEB84"/>
        <color rgb="FF63BE7B"/>
      </colorScale>
    </cfRule>
    <cfRule type="colorScale" priority="1268">
      <colorScale>
        <cfvo type="num" val="14"/>
        <cfvo type="num" val="20"/>
        <color rgb="FF00B050"/>
        <color rgb="FFFF0000"/>
      </colorScale>
    </cfRule>
  </conditionalFormatting>
  <conditionalFormatting sqref="P90">
    <cfRule type="cellIs" dxfId="368" priority="1977" operator="between">
      <formula>1</formula>
      <formula>14</formula>
    </cfRule>
    <cfRule type="colorScale" priority="1978">
      <colorScale>
        <cfvo type="min"/>
        <cfvo type="percentile" val="50"/>
        <cfvo type="max"/>
        <color rgb="FFF8696B"/>
        <color rgb="FFFFEB84"/>
        <color rgb="FF63BE7B"/>
      </colorScale>
    </cfRule>
    <cfRule type="colorScale" priority="1976">
      <colorScale>
        <cfvo type="num" val="14"/>
        <cfvo type="num" val="20"/>
        <color rgb="FF00B050"/>
        <color rgb="FFFF0000"/>
      </colorScale>
    </cfRule>
  </conditionalFormatting>
  <conditionalFormatting sqref="P92 O8:Q8 Q9 Q17 Q26 Q32 Q57 P104 Q109">
    <cfRule type="containsText" dxfId="367" priority="3308" operator="containsText" text="SIGNIFICATIVOS">
      <formula>NOT(ISERROR(SEARCH("SIGNIFICATIVOS",O8)))</formula>
    </cfRule>
  </conditionalFormatting>
  <conditionalFormatting sqref="P92">
    <cfRule type="cellIs" dxfId="366" priority="262" operator="between">
      <formula>1</formula>
      <formula>14</formula>
    </cfRule>
    <cfRule type="colorScale" priority="261">
      <colorScale>
        <cfvo type="num" val="14"/>
        <cfvo type="num" val="20"/>
        <color rgb="FF00B050"/>
        <color rgb="FFFF0000"/>
      </colorScale>
    </cfRule>
    <cfRule type="colorScale" priority="4248">
      <colorScale>
        <cfvo type="min"/>
        <cfvo type="percentile" val="50"/>
        <cfvo type="max"/>
        <color rgb="FFF8696B"/>
        <color rgb="FFFFEB84"/>
        <color rgb="FF63BE7B"/>
      </colorScale>
    </cfRule>
    <cfRule type="colorScale" priority="4246">
      <colorScale>
        <cfvo type="num" val="14"/>
        <cfvo type="num" val="20"/>
        <color rgb="FF00B050"/>
        <color rgb="FFFF0000"/>
      </colorScale>
    </cfRule>
    <cfRule type="colorScale" priority="263">
      <colorScale>
        <cfvo type="min"/>
        <cfvo type="percentile" val="50"/>
        <cfvo type="max"/>
        <color rgb="FFF8696B"/>
        <color rgb="FFFFEB84"/>
        <color rgb="FF63BE7B"/>
      </colorScale>
    </cfRule>
    <cfRule type="cellIs" dxfId="365" priority="4247" operator="between">
      <formula>1</formula>
      <formula>14</formula>
    </cfRule>
  </conditionalFormatting>
  <conditionalFormatting sqref="P94">
    <cfRule type="colorScale" priority="251">
      <colorScale>
        <cfvo type="min"/>
        <cfvo type="percentile" val="50"/>
        <cfvo type="max"/>
        <color rgb="FFF8696B"/>
        <color rgb="FFFFEB84"/>
        <color rgb="FF63BE7B"/>
      </colorScale>
    </cfRule>
    <cfRule type="cellIs" dxfId="364" priority="250" operator="between">
      <formula>1</formula>
      <formula>14</formula>
    </cfRule>
    <cfRule type="colorScale" priority="249">
      <colorScale>
        <cfvo type="num" val="14"/>
        <cfvo type="num" val="20"/>
        <color rgb="FF00B050"/>
        <color rgb="FFFF0000"/>
      </colorScale>
    </cfRule>
    <cfRule type="colorScale" priority="4236">
      <colorScale>
        <cfvo type="min"/>
        <cfvo type="percentile" val="50"/>
        <cfvo type="max"/>
        <color rgb="FFF8696B"/>
        <color rgb="FFFFEB84"/>
        <color rgb="FF63BE7B"/>
      </colorScale>
    </cfRule>
    <cfRule type="cellIs" dxfId="363" priority="4235" operator="between">
      <formula>1</formula>
      <formula>14</formula>
    </cfRule>
    <cfRule type="colorScale" priority="4234">
      <colorScale>
        <cfvo type="num" val="14"/>
        <cfvo type="num" val="20"/>
        <color rgb="FF00B050"/>
        <color rgb="FFFF0000"/>
      </colorScale>
    </cfRule>
  </conditionalFormatting>
  <conditionalFormatting sqref="P95">
    <cfRule type="colorScale" priority="4841">
      <colorScale>
        <cfvo type="min"/>
        <cfvo type="percentile" val="50"/>
        <cfvo type="max"/>
        <color rgb="FFF8696B"/>
        <color rgb="FFFFEB84"/>
        <color rgb="FF63BE7B"/>
      </colorScale>
    </cfRule>
    <cfRule type="colorScale" priority="4840">
      <colorScale>
        <cfvo type="num" val="14"/>
        <cfvo type="num" val="20"/>
        <color rgb="FF00B050"/>
        <color rgb="FFFF0000"/>
      </colorScale>
    </cfRule>
  </conditionalFormatting>
  <conditionalFormatting sqref="P95:P96">
    <cfRule type="cellIs" dxfId="362" priority="3741" operator="between">
      <formula>1</formula>
      <formula>14</formula>
    </cfRule>
  </conditionalFormatting>
  <conditionalFormatting sqref="P96 P95:Q95">
    <cfRule type="containsText" dxfId="361" priority="3744" operator="containsText" text="NOSIGNIFICATIVO">
      <formula>NOT(ISERROR(SEARCH("NOSIGNIFICATIVO",P95)))</formula>
    </cfRule>
  </conditionalFormatting>
  <conditionalFormatting sqref="P96">
    <cfRule type="colorScale" priority="3740">
      <colorScale>
        <cfvo type="num" val="14"/>
        <cfvo type="num" val="20"/>
        <color rgb="FF00B050"/>
        <color rgb="FFFF0000"/>
      </colorScale>
    </cfRule>
    <cfRule type="colorScale" priority="3742">
      <colorScale>
        <cfvo type="min"/>
        <cfvo type="percentile" val="50"/>
        <cfvo type="max"/>
        <color rgb="FFF8696B"/>
        <color rgb="FFFFEB84"/>
        <color rgb="FF63BE7B"/>
      </colorScale>
    </cfRule>
    <cfRule type="containsText" dxfId="360" priority="3743" operator="containsText" text="SIGNIFICATIVOS">
      <formula>NOT(ISERROR(SEARCH("SIGNIFICATIVOS",P96)))</formula>
    </cfRule>
  </conditionalFormatting>
  <conditionalFormatting sqref="P97">
    <cfRule type="cellIs" dxfId="359" priority="695" operator="between">
      <formula>1</formula>
      <formula>14</formula>
    </cfRule>
    <cfRule type="colorScale" priority="694">
      <colorScale>
        <cfvo type="num" val="14"/>
        <cfvo type="num" val="20"/>
        <color rgb="FF00B050"/>
        <color rgb="FFFF0000"/>
      </colorScale>
    </cfRule>
    <cfRule type="colorScale" priority="696">
      <colorScale>
        <cfvo type="min"/>
        <cfvo type="percentile" val="50"/>
        <cfvo type="max"/>
        <color rgb="FFF8696B"/>
        <color rgb="FFFFEB84"/>
        <color rgb="FF63BE7B"/>
      </colorScale>
    </cfRule>
  </conditionalFormatting>
  <conditionalFormatting sqref="P98">
    <cfRule type="colorScale" priority="3728">
      <colorScale>
        <cfvo type="num" val="14"/>
        <cfvo type="num" val="20"/>
        <color rgb="FF00B050"/>
        <color rgb="FFFF0000"/>
      </colorScale>
    </cfRule>
    <cfRule type="cellIs" dxfId="358" priority="3729" operator="between">
      <formula>1</formula>
      <formula>14</formula>
    </cfRule>
    <cfRule type="colorScale" priority="3730">
      <colorScale>
        <cfvo type="min"/>
        <cfvo type="percentile" val="50"/>
        <cfvo type="max"/>
        <color rgb="FFF8696B"/>
        <color rgb="FFFFEB84"/>
        <color rgb="FF63BE7B"/>
      </colorScale>
    </cfRule>
  </conditionalFormatting>
  <conditionalFormatting sqref="P99">
    <cfRule type="colorScale" priority="675">
      <colorScale>
        <cfvo type="num" val="14"/>
        <cfvo type="num" val="20"/>
        <color rgb="FF00B050"/>
        <color rgb="FFFF0000"/>
      </colorScale>
    </cfRule>
    <cfRule type="colorScale" priority="677">
      <colorScale>
        <cfvo type="min"/>
        <cfvo type="percentile" val="50"/>
        <cfvo type="max"/>
        <color rgb="FFF8696B"/>
        <color rgb="FFFFEB84"/>
        <color rgb="FF63BE7B"/>
      </colorScale>
    </cfRule>
    <cfRule type="cellIs" dxfId="357" priority="676" operator="between">
      <formula>1</formula>
      <formula>14</formula>
    </cfRule>
  </conditionalFormatting>
  <conditionalFormatting sqref="P100">
    <cfRule type="colorScale" priority="4647">
      <colorScale>
        <cfvo type="num" val="14"/>
        <cfvo type="num" val="20"/>
        <color rgb="FF00B050"/>
        <color rgb="FFFF0000"/>
      </colorScale>
    </cfRule>
    <cfRule type="containsText" dxfId="356" priority="1631" operator="containsText" text="NOSIGNIFICATIVO">
      <formula>NOT(ISERROR(SEARCH("NOSIGNIFICATIVO",P100)))</formula>
    </cfRule>
    <cfRule type="colorScale" priority="4652">
      <colorScale>
        <cfvo type="min"/>
        <cfvo type="percentile" val="50"/>
        <cfvo type="max"/>
        <color rgb="FFF8696B"/>
        <color rgb="FFFFEB84"/>
        <color rgb="FF63BE7B"/>
      </colorScale>
    </cfRule>
    <cfRule type="cellIs" dxfId="355" priority="4651" operator="between">
      <formula>1</formula>
      <formula>14</formula>
    </cfRule>
    <cfRule type="colorScale" priority="4650">
      <colorScale>
        <cfvo type="num" val="14"/>
        <cfvo type="num" val="20"/>
        <color rgb="FF00B050"/>
        <color rgb="FFFF0000"/>
      </colorScale>
    </cfRule>
    <cfRule type="colorScale" priority="4649">
      <colorScale>
        <cfvo type="min"/>
        <cfvo type="percentile" val="50"/>
        <cfvo type="max"/>
        <color rgb="FFF8696B"/>
        <color rgb="FFFFEB84"/>
        <color rgb="FF63BE7B"/>
      </colorScale>
    </cfRule>
  </conditionalFormatting>
  <conditionalFormatting sqref="P102">
    <cfRule type="cellIs" dxfId="354" priority="1870" operator="between">
      <formula>1</formula>
      <formula>14</formula>
    </cfRule>
    <cfRule type="colorScale" priority="1871">
      <colorScale>
        <cfvo type="min"/>
        <cfvo type="percentile" val="50"/>
        <cfvo type="max"/>
        <color rgb="FFF8696B"/>
        <color rgb="FFFFEB84"/>
        <color rgb="FF63BE7B"/>
      </colorScale>
    </cfRule>
    <cfRule type="colorScale" priority="1869">
      <colorScale>
        <cfvo type="num" val="14"/>
        <cfvo type="num" val="20"/>
        <color rgb="FF00B050"/>
        <color rgb="FFFF0000"/>
      </colorScale>
    </cfRule>
  </conditionalFormatting>
  <conditionalFormatting sqref="P104">
    <cfRule type="cellIs" dxfId="353" priority="4603" operator="between">
      <formula>1</formula>
      <formula>14</formula>
    </cfRule>
    <cfRule type="colorScale" priority="4604">
      <colorScale>
        <cfvo type="min"/>
        <cfvo type="percentile" val="50"/>
        <cfvo type="max"/>
        <color rgb="FFF8696B"/>
        <color rgb="FFFFEB84"/>
        <color rgb="FF63BE7B"/>
      </colorScale>
    </cfRule>
    <cfRule type="colorScale" priority="4602">
      <colorScale>
        <cfvo type="num" val="14"/>
        <cfvo type="num" val="20"/>
        <color rgb="FF00B050"/>
        <color rgb="FFFF0000"/>
      </colorScale>
    </cfRule>
  </conditionalFormatting>
  <conditionalFormatting sqref="P105">
    <cfRule type="colorScale" priority="4943">
      <colorScale>
        <cfvo type="num" val="14"/>
        <cfvo type="num" val="20"/>
        <color rgb="FF00B050"/>
        <color rgb="FFFF0000"/>
      </colorScale>
    </cfRule>
    <cfRule type="cellIs" dxfId="352" priority="4944" operator="between">
      <formula>1</formula>
      <formula>14</formula>
    </cfRule>
    <cfRule type="containsText" dxfId="351" priority="4947" operator="containsText" text="NOSIGNIFICATIVO">
      <formula>NOT(ISERROR(SEARCH("NOSIGNIFICATIVO",P105)))</formula>
    </cfRule>
    <cfRule type="colorScale" priority="4945">
      <colorScale>
        <cfvo type="min"/>
        <cfvo type="percentile" val="50"/>
        <cfvo type="max"/>
        <color rgb="FFF8696B"/>
        <color rgb="FFFFEB84"/>
        <color rgb="FF63BE7B"/>
      </colorScale>
    </cfRule>
    <cfRule type="containsText" dxfId="350" priority="4946" operator="containsText" text="SIGNIFICATIVOS">
      <formula>NOT(ISERROR(SEARCH("SIGNIFICATIVOS",P105)))</formula>
    </cfRule>
  </conditionalFormatting>
  <conditionalFormatting sqref="P106">
    <cfRule type="colorScale" priority="656">
      <colorScale>
        <cfvo type="num" val="14"/>
        <cfvo type="num" val="20"/>
        <color rgb="FF00B050"/>
        <color rgb="FFFF0000"/>
      </colorScale>
    </cfRule>
    <cfRule type="cellIs" dxfId="349" priority="657" operator="between">
      <formula>1</formula>
      <formula>14</formula>
    </cfRule>
    <cfRule type="colorScale" priority="658">
      <colorScale>
        <cfvo type="min"/>
        <cfvo type="percentile" val="50"/>
        <cfvo type="max"/>
        <color rgb="FFF8696B"/>
        <color rgb="FFFFEB84"/>
        <color rgb="FF63BE7B"/>
      </colorScale>
    </cfRule>
  </conditionalFormatting>
  <conditionalFormatting sqref="P106:P107">
    <cfRule type="containsText" dxfId="348" priority="153" operator="containsText" text="SIGNIFICATIVOS">
      <formula>NOT(ISERROR(SEARCH("SIGNIFICATIVOS",P106)))</formula>
    </cfRule>
    <cfRule type="containsText" dxfId="347" priority="154" operator="containsText" text="NOSIGNIFICATIVO">
      <formula>NOT(ISERROR(SEARCH("NOSIGNIFICATIVO",P106)))</formula>
    </cfRule>
  </conditionalFormatting>
  <conditionalFormatting sqref="P107">
    <cfRule type="colorScale" priority="152">
      <colorScale>
        <cfvo type="min"/>
        <cfvo type="percentile" val="50"/>
        <cfvo type="max"/>
        <color rgb="FFF8696B"/>
        <color rgb="FFFFEB84"/>
        <color rgb="FF63BE7B"/>
      </colorScale>
    </cfRule>
    <cfRule type="colorScale" priority="150">
      <colorScale>
        <cfvo type="num" val="14"/>
        <cfvo type="num" val="20"/>
        <color rgb="FF00B050"/>
        <color rgb="FFFF0000"/>
      </colorScale>
    </cfRule>
    <cfRule type="cellIs" dxfId="346" priority="151" operator="between">
      <formula>1</formula>
      <formula>14</formula>
    </cfRule>
  </conditionalFormatting>
  <conditionalFormatting sqref="P108">
    <cfRule type="colorScale" priority="190">
      <colorScale>
        <cfvo type="num" val="14"/>
        <cfvo type="num" val="20"/>
        <color rgb="FF00B050"/>
        <color rgb="FFFF0000"/>
      </colorScale>
    </cfRule>
    <cfRule type="cellIs" dxfId="345" priority="191" operator="between">
      <formula>1</formula>
      <formula>14</formula>
    </cfRule>
    <cfRule type="colorScale" priority="192">
      <colorScale>
        <cfvo type="min"/>
        <cfvo type="percentile" val="50"/>
        <cfvo type="max"/>
        <color rgb="FFF8696B"/>
        <color rgb="FFFFEB84"/>
        <color rgb="FF63BE7B"/>
      </colorScale>
    </cfRule>
  </conditionalFormatting>
  <conditionalFormatting sqref="P110">
    <cfRule type="colorScale" priority="3671">
      <colorScale>
        <cfvo type="num" val="14"/>
        <cfvo type="num" val="20"/>
        <color rgb="FF00B050"/>
        <color rgb="FFFF0000"/>
      </colorScale>
    </cfRule>
    <cfRule type="colorScale" priority="3673">
      <colorScale>
        <cfvo type="min"/>
        <cfvo type="percentile" val="50"/>
        <cfvo type="max"/>
        <color rgb="FFF8696B"/>
        <color rgb="FFFFEB84"/>
        <color rgb="FF63BE7B"/>
      </colorScale>
    </cfRule>
    <cfRule type="cellIs" dxfId="344" priority="3672" operator="between">
      <formula>1</formula>
      <formula>14</formula>
    </cfRule>
  </conditionalFormatting>
  <conditionalFormatting sqref="P111">
    <cfRule type="colorScale" priority="3659">
      <colorScale>
        <cfvo type="num" val="14"/>
        <cfvo type="num" val="20"/>
        <color rgb="FF00B050"/>
        <color rgb="FFFF0000"/>
      </colorScale>
    </cfRule>
    <cfRule type="cellIs" dxfId="343" priority="3660" operator="between">
      <formula>1</formula>
      <formula>14</formula>
    </cfRule>
    <cfRule type="colorScale" priority="3661">
      <colorScale>
        <cfvo type="min"/>
        <cfvo type="percentile" val="50"/>
        <cfvo type="max"/>
        <color rgb="FFF8696B"/>
        <color rgb="FFFFEB84"/>
        <color rgb="FF63BE7B"/>
      </colorScale>
    </cfRule>
  </conditionalFormatting>
  <conditionalFormatting sqref="P112">
    <cfRule type="cellIs" dxfId="342" priority="1923" operator="between">
      <formula>1</formula>
      <formula>14</formula>
    </cfRule>
    <cfRule type="colorScale" priority="1922">
      <colorScale>
        <cfvo type="num" val="14"/>
        <cfvo type="num" val="20"/>
        <color rgb="FF00B050"/>
        <color rgb="FFFF0000"/>
      </colorScale>
    </cfRule>
    <cfRule type="colorScale" priority="1924">
      <colorScale>
        <cfvo type="min"/>
        <cfvo type="percentile" val="50"/>
        <cfvo type="max"/>
        <color rgb="FFF8696B"/>
        <color rgb="FFFFEB84"/>
        <color rgb="FF63BE7B"/>
      </colorScale>
    </cfRule>
  </conditionalFormatting>
  <conditionalFormatting sqref="P114">
    <cfRule type="colorScale" priority="225">
      <colorScale>
        <cfvo type="num" val="14"/>
        <cfvo type="num" val="20"/>
        <color rgb="FF00B050"/>
        <color rgb="FFFF0000"/>
      </colorScale>
    </cfRule>
    <cfRule type="cellIs" dxfId="341" priority="226" operator="between">
      <formula>1</formula>
      <formula>14</formula>
    </cfRule>
    <cfRule type="colorScale" priority="227">
      <colorScale>
        <cfvo type="min"/>
        <cfvo type="percentile" val="50"/>
        <cfvo type="max"/>
        <color rgb="FFF8696B"/>
        <color rgb="FFFFEB84"/>
        <color rgb="FF63BE7B"/>
      </colorScale>
    </cfRule>
  </conditionalFormatting>
  <conditionalFormatting sqref="P115">
    <cfRule type="colorScale" priority="599">
      <colorScale>
        <cfvo type="num" val="14"/>
        <cfvo type="num" val="20"/>
        <color rgb="FF00B050"/>
        <color rgb="FFFF0000"/>
      </colorScale>
    </cfRule>
    <cfRule type="colorScale" priority="601">
      <colorScale>
        <cfvo type="min"/>
        <cfvo type="percentile" val="50"/>
        <cfvo type="max"/>
        <color rgb="FFF8696B"/>
        <color rgb="FFFFEB84"/>
        <color rgb="FF63BE7B"/>
      </colorScale>
    </cfRule>
    <cfRule type="cellIs" dxfId="340" priority="600" operator="between">
      <formula>1</formula>
      <formula>14</formula>
    </cfRule>
  </conditionalFormatting>
  <conditionalFormatting sqref="P116:P117">
    <cfRule type="colorScale" priority="5393">
      <colorScale>
        <cfvo type="min"/>
        <cfvo type="percentile" val="50"/>
        <cfvo type="max"/>
        <color rgb="FFF8696B"/>
        <color rgb="FFFFEB84"/>
        <color rgb="FF63BE7B"/>
      </colorScale>
    </cfRule>
    <cfRule type="colorScale" priority="5391">
      <colorScale>
        <cfvo type="num" val="14"/>
        <cfvo type="num" val="20"/>
        <color rgb="FF00B050"/>
        <color rgb="FFFF0000"/>
      </colorScale>
    </cfRule>
    <cfRule type="cellIs" dxfId="339" priority="5392" operator="between">
      <formula>1</formula>
      <formula>14</formula>
    </cfRule>
  </conditionalFormatting>
  <conditionalFormatting sqref="P123:P124">
    <cfRule type="colorScale" priority="1228">
      <colorScale>
        <cfvo type="num" val="14"/>
        <cfvo type="num" val="20"/>
        <color rgb="FF00B050"/>
        <color rgb="FFFF0000"/>
      </colorScale>
    </cfRule>
    <cfRule type="colorScale" priority="1230">
      <colorScale>
        <cfvo type="min"/>
        <cfvo type="percentile" val="50"/>
        <cfvo type="max"/>
        <color rgb="FFF8696B"/>
        <color rgb="FFFFEB84"/>
        <color rgb="FF63BE7B"/>
      </colorScale>
    </cfRule>
  </conditionalFormatting>
  <conditionalFormatting sqref="P125">
    <cfRule type="colorScale" priority="1669">
      <colorScale>
        <cfvo type="min"/>
        <cfvo type="percentile" val="50"/>
        <cfvo type="max"/>
        <color rgb="FFF8696B"/>
        <color rgb="FFFFEB84"/>
        <color rgb="FF63BE7B"/>
      </colorScale>
    </cfRule>
    <cfRule type="colorScale" priority="1667">
      <colorScale>
        <cfvo type="num" val="14"/>
        <cfvo type="num" val="20"/>
        <color rgb="FF00B050"/>
        <color rgb="FFFF0000"/>
      </colorScale>
    </cfRule>
    <cfRule type="cellIs" dxfId="338" priority="1668" operator="between">
      <formula>1</formula>
      <formula>14</formula>
    </cfRule>
  </conditionalFormatting>
  <conditionalFormatting sqref="P8:Q8 Q9 Q17 Q26 Q32 Q38 Q48 Q57 Q64 Q75 Q81 Q91 Q103 Q109 Q113">
    <cfRule type="cellIs" dxfId="337" priority="4690" operator="between">
      <formula>1</formula>
      <formula>14</formula>
    </cfRule>
    <cfRule type="colorScale" priority="4691">
      <colorScale>
        <cfvo type="min"/>
        <cfvo type="percentile" val="50"/>
        <cfvo type="max"/>
        <color rgb="FFF8696B"/>
        <color rgb="FFFFEB84"/>
        <color rgb="FF63BE7B"/>
      </colorScale>
    </cfRule>
    <cfRule type="colorScale" priority="4689">
      <colorScale>
        <cfvo type="num" val="14"/>
        <cfvo type="num" val="20"/>
        <color rgb="FF00B050"/>
        <color rgb="FFFF0000"/>
      </colorScale>
    </cfRule>
  </conditionalFormatting>
  <conditionalFormatting sqref="P11:Q14">
    <cfRule type="cellIs" dxfId="336" priority="4310" operator="between">
      <formula>1</formula>
      <formula>14</formula>
    </cfRule>
  </conditionalFormatting>
  <conditionalFormatting sqref="P16:Q16">
    <cfRule type="containsText" dxfId="335" priority="2979" operator="containsText" text="NOSIGNIFICATIVO">
      <formula>NOT(ISERROR(SEARCH("NOSIGNIFICATIVO",P16)))</formula>
    </cfRule>
  </conditionalFormatting>
  <conditionalFormatting sqref="P19:Q19">
    <cfRule type="colorScale" priority="35">
      <colorScale>
        <cfvo type="min"/>
        <cfvo type="percentile" val="50"/>
        <cfvo type="max"/>
        <color rgb="FFF8696B"/>
        <color rgb="FFFFEB84"/>
        <color rgb="FF63BE7B"/>
      </colorScale>
    </cfRule>
    <cfRule type="colorScale" priority="34">
      <colorScale>
        <cfvo type="num" val="14"/>
        <cfvo type="num" val="20"/>
        <color rgb="FF00B050"/>
        <color rgb="FFFF0000"/>
      </colorScale>
    </cfRule>
    <cfRule type="cellIs" dxfId="334" priority="33" operator="between">
      <formula>1</formula>
      <formula>14</formula>
    </cfRule>
    <cfRule type="containsText" dxfId="333" priority="31" operator="containsText" text="NOSIGNIFICATIVO">
      <formula>NOT(ISERROR(SEARCH("NOSIGNIFICATIVO",P19)))</formula>
    </cfRule>
  </conditionalFormatting>
  <conditionalFormatting sqref="P19:Q20">
    <cfRule type="containsText" dxfId="332" priority="32" operator="containsText" text="SIGNIFICATIVOS">
      <formula>NOT(ISERROR(SEARCH("SIGNIFICATIVOS",P19)))</formula>
    </cfRule>
  </conditionalFormatting>
  <conditionalFormatting sqref="P20:Q20">
    <cfRule type="colorScale" priority="2926">
      <colorScale>
        <cfvo type="num" val="14"/>
        <cfvo type="num" val="20"/>
        <color rgb="FF00B050"/>
        <color rgb="FFFF0000"/>
      </colorScale>
    </cfRule>
    <cfRule type="colorScale" priority="2927">
      <colorScale>
        <cfvo type="min"/>
        <cfvo type="percentile" val="50"/>
        <cfvo type="max"/>
        <color rgb="FFF8696B"/>
        <color rgb="FFFFEB84"/>
        <color rgb="FF63BE7B"/>
      </colorScale>
    </cfRule>
    <cfRule type="containsText" dxfId="331" priority="2921" operator="containsText" text="NOSIGNIFICATIVO">
      <formula>NOT(ISERROR(SEARCH("NOSIGNIFICATIVO",P20)))</formula>
    </cfRule>
    <cfRule type="cellIs" dxfId="330" priority="2922" operator="between">
      <formula>1</formula>
      <formula>14</formula>
    </cfRule>
  </conditionalFormatting>
  <conditionalFormatting sqref="P21:Q21">
    <cfRule type="containsText" dxfId="329" priority="26" operator="containsText" text="NOSIGNIFICATIVO">
      <formula>NOT(ISERROR(SEARCH("NOSIGNIFICATIVO",P21)))</formula>
    </cfRule>
    <cfRule type="cellIs" dxfId="328" priority="28" operator="between">
      <formula>1</formula>
      <formula>14</formula>
    </cfRule>
    <cfRule type="colorScale" priority="29">
      <colorScale>
        <cfvo type="num" val="14"/>
        <cfvo type="num" val="20"/>
        <color rgb="FF00B050"/>
        <color rgb="FFFF0000"/>
      </colorScale>
    </cfRule>
    <cfRule type="colorScale" priority="30">
      <colorScale>
        <cfvo type="min"/>
        <cfvo type="percentile" val="50"/>
        <cfvo type="max"/>
        <color rgb="FFF8696B"/>
        <color rgb="FFFFEB84"/>
        <color rgb="FF63BE7B"/>
      </colorScale>
    </cfRule>
  </conditionalFormatting>
  <conditionalFormatting sqref="P21:Q22">
    <cfRule type="containsText" dxfId="327" priority="27" operator="containsText" text="SIGNIFICATIVOS">
      <formula>NOT(ISERROR(SEARCH("SIGNIFICATIVOS",P21)))</formula>
    </cfRule>
  </conditionalFormatting>
  <conditionalFormatting sqref="P22:Q22">
    <cfRule type="containsText" dxfId="326" priority="2863" operator="containsText" text="NOSIGNIFICATIVO">
      <formula>NOT(ISERROR(SEARCH("NOSIGNIFICATIVO",P22)))</formula>
    </cfRule>
    <cfRule type="cellIs" dxfId="325" priority="2871" operator="between">
      <formula>1</formula>
      <formula>14</formula>
    </cfRule>
  </conditionalFormatting>
  <conditionalFormatting sqref="P25:Q25">
    <cfRule type="containsText" dxfId="324" priority="2682" operator="containsText" text="SIGNIFICATIVOS">
      <formula>NOT(ISERROR(SEARCH("SIGNIFICATIVOS",P25)))</formula>
    </cfRule>
    <cfRule type="containsText" dxfId="323" priority="2683" operator="containsText" text="NOSIGNIFICATIVO">
      <formula>NOT(ISERROR(SEARCH("NOSIGNIFICATIVO",P25)))</formula>
    </cfRule>
  </conditionalFormatting>
  <conditionalFormatting sqref="P27:Q27">
    <cfRule type="colorScale" priority="951">
      <colorScale>
        <cfvo type="min"/>
        <cfvo type="percentile" val="50"/>
        <cfvo type="max"/>
        <color rgb="FFF8696B"/>
        <color rgb="FFFFEB84"/>
        <color rgb="FF63BE7B"/>
      </colorScale>
    </cfRule>
    <cfRule type="colorScale" priority="950">
      <colorScale>
        <cfvo type="num" val="14"/>
        <cfvo type="num" val="20"/>
        <color rgb="FF00B050"/>
        <color rgb="FFFF0000"/>
      </colorScale>
    </cfRule>
  </conditionalFormatting>
  <conditionalFormatting sqref="P27:Q28">
    <cfRule type="cellIs" dxfId="322" priority="946" operator="between">
      <formula>1</formula>
      <formula>14</formula>
    </cfRule>
  </conditionalFormatting>
  <conditionalFormatting sqref="P27:Q31">
    <cfRule type="containsText" dxfId="321" priority="944" operator="containsText" text="SIGNIFICATIVOS">
      <formula>NOT(ISERROR(SEARCH("SIGNIFICATIVOS",P27)))</formula>
    </cfRule>
    <cfRule type="containsText" dxfId="320" priority="945" operator="containsText" text="NOSIGNIFICATIVO">
      <formula>NOT(ISERROR(SEARCH("NOSIGNIFICATIVO",P27)))</formula>
    </cfRule>
  </conditionalFormatting>
  <conditionalFormatting sqref="P28:Q28">
    <cfRule type="colorScale" priority="1186">
      <colorScale>
        <cfvo type="num" val="14"/>
        <cfvo type="num" val="20"/>
        <color rgb="FF00B050"/>
        <color rgb="FFFF0000"/>
      </colorScale>
    </cfRule>
    <cfRule type="colorScale" priority="1187">
      <colorScale>
        <cfvo type="min"/>
        <cfvo type="percentile" val="50"/>
        <cfvo type="max"/>
        <color rgb="FFF8696B"/>
        <color rgb="FFFFEB84"/>
        <color rgb="FF63BE7B"/>
      </colorScale>
    </cfRule>
  </conditionalFormatting>
  <conditionalFormatting sqref="P29:Q29">
    <cfRule type="colorScale" priority="1569">
      <colorScale>
        <cfvo type="min"/>
        <cfvo type="percentile" val="50"/>
        <cfvo type="max"/>
        <color rgb="FFF8696B"/>
        <color rgb="FFFFEB84"/>
        <color rgb="FF63BE7B"/>
      </colorScale>
    </cfRule>
    <cfRule type="colorScale" priority="1568">
      <colorScale>
        <cfvo type="num" val="14"/>
        <cfvo type="num" val="20"/>
        <color rgb="FF00B050"/>
        <color rgb="FFFF0000"/>
      </colorScale>
    </cfRule>
  </conditionalFormatting>
  <conditionalFormatting sqref="P29:Q30">
    <cfRule type="cellIs" dxfId="319" priority="1383" operator="between">
      <formula>1</formula>
      <formula>14</formula>
    </cfRule>
  </conditionalFormatting>
  <conditionalFormatting sqref="P33:Q33">
    <cfRule type="colorScale" priority="1540">
      <colorScale>
        <cfvo type="min"/>
        <cfvo type="percentile" val="50"/>
        <cfvo type="max"/>
        <color rgb="FFF8696B"/>
        <color rgb="FFFFEB84"/>
        <color rgb="FF63BE7B"/>
      </colorScale>
    </cfRule>
    <cfRule type="colorScale" priority="1539">
      <colorScale>
        <cfvo type="num" val="14"/>
        <cfvo type="num" val="20"/>
        <color rgb="FF00B050"/>
        <color rgb="FFFF0000"/>
      </colorScale>
    </cfRule>
  </conditionalFormatting>
  <conditionalFormatting sqref="P33:Q34 Q38:Q40 Q48:Q50 Q64:Q66 Q81:Q82 Q116:Q117">
    <cfRule type="containsText" dxfId="318" priority="1147" operator="containsText" text="NOSIGNIFICATIVO">
      <formula>NOT(ISERROR(SEARCH("NOSIGNIFICATIVO",P33)))</formula>
    </cfRule>
  </conditionalFormatting>
  <conditionalFormatting sqref="P33:Q34 Q38:Q40 Q48:Q50 Q64:Q66 Q81:Q82">
    <cfRule type="containsText" dxfId="317" priority="1146" operator="containsText" text="SIGNIFICATIVOS">
      <formula>NOT(ISERROR(SEARCH("SIGNIFICATIVOS",P33)))</formula>
    </cfRule>
  </conditionalFormatting>
  <conditionalFormatting sqref="P33:Q34 Q39:Q40 Q49:Q50 Q65:Q66 Q82 Q114:Q117">
    <cfRule type="cellIs" dxfId="316" priority="1148" operator="between">
      <formula>1</formula>
      <formula>14</formula>
    </cfRule>
  </conditionalFormatting>
  <conditionalFormatting sqref="P35:Q36">
    <cfRule type="containsText" dxfId="315" priority="424" operator="containsText" text="NOSIGNIFICATIVO">
      <formula>NOT(ISERROR(SEARCH("NOSIGNIFICATIVO",P35)))</formula>
    </cfRule>
  </conditionalFormatting>
  <conditionalFormatting sqref="P37:Q37 P56:Q56 P80:Q80 P114:P117 O118:Q123 O125:O126">
    <cfRule type="containsText" dxfId="314" priority="210" operator="containsText" text="NOSIGNIFICATIVO">
      <formula>NOT(ISERROR(SEARCH("NOSIGNIFICATIVO",O37)))</formula>
    </cfRule>
  </conditionalFormatting>
  <conditionalFormatting sqref="P41:Q41 Q42">
    <cfRule type="containsText" dxfId="313" priority="1130" operator="containsText" text="NOSIGNIFICATIVO">
      <formula>NOT(ISERROR(SEARCH("NOSIGNIFICATIVO",P41)))</formula>
    </cfRule>
    <cfRule type="colorScale" priority="1511">
      <colorScale>
        <cfvo type="min"/>
        <cfvo type="percentile" val="50"/>
        <cfvo type="max"/>
        <color rgb="FFF8696B"/>
        <color rgb="FFFFEB84"/>
        <color rgb="FF63BE7B"/>
      </colorScale>
    </cfRule>
    <cfRule type="colorScale" priority="1510">
      <colorScale>
        <cfvo type="num" val="14"/>
        <cfvo type="num" val="20"/>
        <color rgb="FF00B050"/>
        <color rgb="FFFF0000"/>
      </colorScale>
    </cfRule>
    <cfRule type="cellIs" dxfId="312" priority="1420" operator="between">
      <formula>1</formula>
      <formula>14</formula>
    </cfRule>
  </conditionalFormatting>
  <conditionalFormatting sqref="P41:Q41">
    <cfRule type="containsText" dxfId="311" priority="1129" operator="containsText" text="SIGNIFICATIVOS">
      <formula>NOT(ISERROR(SEARCH("SIGNIFICATIVOS",P41)))</formula>
    </cfRule>
  </conditionalFormatting>
  <conditionalFormatting sqref="P43:Q46">
    <cfRule type="containsText" dxfId="310" priority="91" operator="containsText" text="NOSIGNIFICATIVO">
      <formula>NOT(ISERROR(SEARCH("NOSIGNIFICATIVO",P43)))</formula>
    </cfRule>
  </conditionalFormatting>
  <conditionalFormatting sqref="P47:Q47">
    <cfRule type="containsText" dxfId="309" priority="2059" operator="containsText" text="SIGNIFICATIVOS">
      <formula>NOT(ISERROR(SEARCH("SIGNIFICATIVOS",P47)))</formula>
    </cfRule>
    <cfRule type="containsText" dxfId="308" priority="2060" operator="containsText" text="NOSIGNIFICATIVO">
      <formula>NOT(ISERROR(SEARCH("NOSIGNIFICATIVO",P47)))</formula>
    </cfRule>
  </conditionalFormatting>
  <conditionalFormatting sqref="P51:Q51">
    <cfRule type="colorScale" priority="1482">
      <colorScale>
        <cfvo type="min"/>
        <cfvo type="percentile" val="50"/>
        <cfvo type="max"/>
        <color rgb="FFF8696B"/>
        <color rgb="FFFFEB84"/>
        <color rgb="FF63BE7B"/>
      </colorScale>
    </cfRule>
    <cfRule type="colorScale" priority="1481">
      <colorScale>
        <cfvo type="num" val="14"/>
        <cfvo type="num" val="20"/>
        <color rgb="FF00B050"/>
        <color rgb="FFFF0000"/>
      </colorScale>
    </cfRule>
  </conditionalFormatting>
  <conditionalFormatting sqref="P58:Q58">
    <cfRule type="colorScale" priority="24">
      <colorScale>
        <cfvo type="num" val="14"/>
        <cfvo type="num" val="20"/>
        <color rgb="FF00B050"/>
        <color rgb="FFFF0000"/>
      </colorScale>
    </cfRule>
    <cfRule type="colorScale" priority="25">
      <colorScale>
        <cfvo type="min"/>
        <cfvo type="percentile" val="50"/>
        <cfvo type="max"/>
        <color rgb="FFF8696B"/>
        <color rgb="FFFFEB84"/>
        <color rgb="FF63BE7B"/>
      </colorScale>
    </cfRule>
    <cfRule type="containsText" dxfId="307" priority="21" operator="containsText" text="NOSIGNIFICATIVO">
      <formula>NOT(ISERROR(SEARCH("NOSIGNIFICATIVO",P58)))</formula>
    </cfRule>
    <cfRule type="cellIs" dxfId="306" priority="23" operator="between">
      <formula>1</formula>
      <formula>14</formula>
    </cfRule>
  </conditionalFormatting>
  <conditionalFormatting sqref="P58:Q59">
    <cfRule type="containsText" dxfId="305" priority="22" operator="containsText" text="SIGNIFICATIVOS">
      <formula>NOT(ISERROR(SEARCH("SIGNIFICATIVOS",P58)))</formula>
    </cfRule>
  </conditionalFormatting>
  <conditionalFormatting sqref="P59:Q59">
    <cfRule type="cellIs" dxfId="304" priority="1107" operator="between">
      <formula>1</formula>
      <formula>14</formula>
    </cfRule>
    <cfRule type="containsText" dxfId="303" priority="906" operator="containsText" text="NOSIGNIFICATIVO">
      <formula>NOT(ISERROR(SEARCH("NOSIGNIFICATIVO",P59)))</formula>
    </cfRule>
  </conditionalFormatting>
  <conditionalFormatting sqref="P62:Q63 Q73 Q96">
    <cfRule type="containsText" dxfId="302" priority="2024" operator="containsText" text="NOSIGNIFICATIVO">
      <formula>NOT(ISERROR(SEARCH("NOSIGNIFICATIVO",P62)))</formula>
    </cfRule>
  </conditionalFormatting>
  <conditionalFormatting sqref="P63:Q63">
    <cfRule type="containsText" dxfId="301" priority="2023" operator="containsText" text="SIGNIFICATIVOS">
      <formula>NOT(ISERROR(SEARCH("SIGNIFICATIVOS",P63)))</formula>
    </cfRule>
  </conditionalFormatting>
  <conditionalFormatting sqref="P67:Q67">
    <cfRule type="colorScale" priority="1476">
      <colorScale>
        <cfvo type="num" val="14"/>
        <cfvo type="num" val="20"/>
        <color rgb="FF00B050"/>
        <color rgb="FFFF0000"/>
      </colorScale>
    </cfRule>
    <cfRule type="colorScale" priority="1477">
      <colorScale>
        <cfvo type="min"/>
        <cfvo type="percentile" val="50"/>
        <cfvo type="max"/>
        <color rgb="FFF8696B"/>
        <color rgb="FFFFEB84"/>
        <color rgb="FF63BE7B"/>
      </colorScale>
    </cfRule>
  </conditionalFormatting>
  <conditionalFormatting sqref="P73:Q74">
    <cfRule type="containsText" dxfId="300" priority="2006" operator="containsText" text="NOSIGNIFICATIVO">
      <formula>NOT(ISERROR(SEARCH("NOSIGNIFICATIVO",P73)))</formula>
    </cfRule>
  </conditionalFormatting>
  <conditionalFormatting sqref="P74:Q74">
    <cfRule type="containsText" dxfId="299" priority="2005" operator="containsText" text="SIGNIFICATIVOS">
      <formula>NOT(ISERROR(SEARCH("SIGNIFICATIVOS",P74)))</formula>
    </cfRule>
  </conditionalFormatting>
  <conditionalFormatting sqref="P76:Q76">
    <cfRule type="cellIs" dxfId="298" priority="873" operator="between">
      <formula>1</formula>
      <formula>14</formula>
    </cfRule>
  </conditionalFormatting>
  <conditionalFormatting sqref="P83:Q83">
    <cfRule type="colorScale" priority="1466">
      <colorScale>
        <cfvo type="num" val="14"/>
        <cfvo type="num" val="20"/>
        <color rgb="FF00B050"/>
        <color rgb="FFFF0000"/>
      </colorScale>
    </cfRule>
    <cfRule type="colorScale" priority="1467">
      <colorScale>
        <cfvo type="min"/>
        <cfvo type="percentile" val="50"/>
        <cfvo type="max"/>
        <color rgb="FFF8696B"/>
        <color rgb="FFFFEB84"/>
        <color rgb="FF63BE7B"/>
      </colorScale>
    </cfRule>
  </conditionalFormatting>
  <conditionalFormatting sqref="P86:Q86">
    <cfRule type="colorScale" priority="5080">
      <colorScale>
        <cfvo type="num" val="14"/>
        <cfvo type="num" val="20"/>
        <color rgb="FF00B050"/>
        <color rgb="FFFF0000"/>
      </colorScale>
    </cfRule>
    <cfRule type="cellIs" dxfId="297" priority="5081" operator="between">
      <formula>1</formula>
      <formula>14</formula>
    </cfRule>
    <cfRule type="colorScale" priority="5082">
      <colorScale>
        <cfvo type="min"/>
        <cfvo type="percentile" val="50"/>
        <cfvo type="max"/>
        <color rgb="FFF8696B"/>
        <color rgb="FFFFEB84"/>
        <color rgb="FF63BE7B"/>
      </colorScale>
    </cfRule>
  </conditionalFormatting>
  <conditionalFormatting sqref="P87:Q87 Q88">
    <cfRule type="colorScale" priority="5085">
      <colorScale>
        <cfvo type="min"/>
        <cfvo type="percentile" val="50"/>
        <cfvo type="max"/>
        <color rgb="FFF8696B"/>
        <color rgb="FFFFEB84"/>
        <color rgb="FF63BE7B"/>
      </colorScale>
    </cfRule>
    <cfRule type="cellIs" dxfId="296" priority="5084" operator="between">
      <formula>1</formula>
      <formula>14</formula>
    </cfRule>
    <cfRule type="colorScale" priority="5083">
      <colorScale>
        <cfvo type="num" val="14"/>
        <cfvo type="num" val="20"/>
        <color rgb="FF00B050"/>
        <color rgb="FFFF0000"/>
      </colorScale>
    </cfRule>
  </conditionalFormatting>
  <conditionalFormatting sqref="P89:Q89">
    <cfRule type="cellIs" dxfId="295" priority="1269" operator="between">
      <formula>1</formula>
      <formula>14</formula>
    </cfRule>
  </conditionalFormatting>
  <conditionalFormatting sqref="P89:Q90">
    <cfRule type="containsText" dxfId="294" priority="1258" operator="containsText" text="SIGNIFICATIVOS">
      <formula>NOT(ISERROR(SEARCH("SIGNIFICATIVOS",P89)))</formula>
    </cfRule>
    <cfRule type="containsText" dxfId="293" priority="1259" operator="containsText" text="NOSIGNIFICATIVO">
      <formula>NOT(ISERROR(SEARCH("NOSIGNIFICATIVO",P89)))</formula>
    </cfRule>
  </conditionalFormatting>
  <conditionalFormatting sqref="P93:Q93">
    <cfRule type="colorScale" priority="4590">
      <colorScale>
        <cfvo type="num" val="14"/>
        <cfvo type="num" val="20"/>
        <color rgb="FF00B050"/>
        <color rgb="FFFF0000"/>
      </colorScale>
    </cfRule>
    <cfRule type="cellIs" dxfId="292" priority="4591" operator="between">
      <formula>1</formula>
      <formula>14</formula>
    </cfRule>
    <cfRule type="colorScale" priority="4592">
      <colorScale>
        <cfvo type="min"/>
        <cfvo type="percentile" val="50"/>
        <cfvo type="max"/>
        <color rgb="FFF8696B"/>
        <color rgb="FFFFEB84"/>
        <color rgb="FF63BE7B"/>
      </colorScale>
    </cfRule>
  </conditionalFormatting>
  <conditionalFormatting sqref="P97:Q98 P99:P100">
    <cfRule type="containsText" dxfId="291" priority="664" operator="containsText" text="SIGNIFICATIVOS">
      <formula>NOT(ISERROR(SEARCH("SIGNIFICATIVOS",P97)))</formula>
    </cfRule>
  </conditionalFormatting>
  <conditionalFormatting sqref="P97:Q99">
    <cfRule type="containsText" dxfId="290" priority="665" operator="containsText" text="NOSIGNIFICATIVO">
      <formula>NOT(ISERROR(SEARCH("NOSIGNIFICATIVO",P97)))</formula>
    </cfRule>
  </conditionalFormatting>
  <conditionalFormatting sqref="P98:Q98 P14 P11:Q13 P118:Q122">
    <cfRule type="colorScale" priority="4722">
      <colorScale>
        <cfvo type="num" val="14"/>
        <cfvo type="num" val="20"/>
        <color rgb="FF00B050"/>
        <color rgb="FFFF0000"/>
      </colorScale>
    </cfRule>
    <cfRule type="colorScale" priority="4723">
      <colorScale>
        <cfvo type="min"/>
        <cfvo type="percentile" val="50"/>
        <cfvo type="max"/>
        <color rgb="FFF8696B"/>
        <color rgb="FFFFEB84"/>
        <color rgb="FF63BE7B"/>
      </colorScale>
    </cfRule>
  </conditionalFormatting>
  <conditionalFormatting sqref="P98:Q98">
    <cfRule type="containsText" dxfId="289" priority="4544" operator="containsText" text="NOSIGNIFICATIVO">
      <formula>NOT(ISERROR(SEARCH("NOSIGNIFICATIVO",P98)))</formula>
    </cfRule>
    <cfRule type="containsText" dxfId="288" priority="4543" operator="containsText" text="SIGNIFICATIVOS">
      <formula>NOT(ISERROR(SEARCH("SIGNIFICATIVOS",P98)))</formula>
    </cfRule>
  </conditionalFormatting>
  <conditionalFormatting sqref="P102:Q102">
    <cfRule type="containsText" dxfId="287" priority="1863" operator="containsText" text="NOSIGNIFICATIVO">
      <formula>NOT(ISERROR(SEARCH("NOSIGNIFICATIVO",P102)))</formula>
    </cfRule>
    <cfRule type="containsText" dxfId="286" priority="1862" operator="containsText" text="SIGNIFICATIVOS">
      <formula>NOT(ISERROR(SEARCH("SIGNIFICATIVOS",P102)))</formula>
    </cfRule>
  </conditionalFormatting>
  <conditionalFormatting sqref="P108:Q108 O80:O109 O112:O117 P84:Q87 P11:Q15 Q23:Q24 O56:O64 O73:O75 Q88 Q92 Q94 Q114:Q115">
    <cfRule type="containsText" dxfId="285" priority="749" operator="containsText" text="NOSIGNIFICATIVO">
      <formula>NOT(ISERROR(SEARCH("NOSIGNIFICATIVO",O11)))</formula>
    </cfRule>
  </conditionalFormatting>
  <conditionalFormatting sqref="P108:Q108">
    <cfRule type="containsText" dxfId="284" priority="748" operator="containsText" text="SIGNIFICATIVOS">
      <formula>NOT(ISERROR(SEARCH("SIGNIFICATIVOS",P108)))</formula>
    </cfRule>
  </conditionalFormatting>
  <conditionalFormatting sqref="P112:Q112">
    <cfRule type="containsText" dxfId="283" priority="169" operator="containsText" text="SIGNIFICATIVOS">
      <formula>NOT(ISERROR(SEARCH("SIGNIFICATIVOS",P112)))</formula>
    </cfRule>
    <cfRule type="containsText" dxfId="282" priority="170" operator="containsText" text="NOSIGNIFICATIVO">
      <formula>NOT(ISERROR(SEARCH("NOSIGNIFICATIVO",P112)))</formula>
    </cfRule>
  </conditionalFormatting>
  <conditionalFormatting sqref="P119:Q119">
    <cfRule type="cellIs" dxfId="281" priority="4725" operator="between">
      <formula>1</formula>
      <formula>14</formula>
    </cfRule>
    <cfRule type="colorScale" priority="4724">
      <colorScale>
        <cfvo type="num" val="14"/>
        <cfvo type="num" val="20"/>
        <color rgb="FF00B050"/>
        <color rgb="FFFF0000"/>
      </colorScale>
    </cfRule>
    <cfRule type="colorScale" priority="4726">
      <colorScale>
        <cfvo type="min"/>
        <cfvo type="percentile" val="50"/>
        <cfvo type="max"/>
        <color rgb="FFF8696B"/>
        <color rgb="FFFFEB84"/>
        <color rgb="FF63BE7B"/>
      </colorScale>
    </cfRule>
  </conditionalFormatting>
  <conditionalFormatting sqref="P119:Q122">
    <cfRule type="cellIs" dxfId="280" priority="203" operator="between">
      <formula>1</formula>
      <formula>14</formula>
    </cfRule>
  </conditionalFormatting>
  <conditionalFormatting sqref="P120:Q122">
    <cfRule type="cellIs" dxfId="279" priority="3618" operator="between">
      <formula>1</formula>
      <formula>14</formula>
    </cfRule>
  </conditionalFormatting>
  <conditionalFormatting sqref="P122:Q122">
    <cfRule type="colorScale" priority="3617">
      <colorScale>
        <cfvo type="num" val="14"/>
        <cfvo type="num" val="20"/>
        <color rgb="FF00B050"/>
        <color rgb="FFFF0000"/>
      </colorScale>
    </cfRule>
    <cfRule type="colorScale" priority="3619">
      <colorScale>
        <cfvo type="min"/>
        <cfvo type="percentile" val="50"/>
        <cfvo type="max"/>
        <color rgb="FFF8696B"/>
        <color rgb="FFFFEB84"/>
        <color rgb="FF63BE7B"/>
      </colorScale>
    </cfRule>
  </conditionalFormatting>
  <conditionalFormatting sqref="P123:Q123 P124">
    <cfRule type="cellIs" dxfId="278" priority="1229" operator="between">
      <formula>1</formula>
      <formula>14</formula>
    </cfRule>
  </conditionalFormatting>
  <conditionalFormatting sqref="P124:Q124">
    <cfRule type="containsText" dxfId="277" priority="1" operator="containsText" text="SIGNIFICATIVOS">
      <formula>NOT(ISERROR(SEARCH("SIGNIFICATIVOS",P124)))</formula>
    </cfRule>
  </conditionalFormatting>
  <conditionalFormatting sqref="P125:Q125">
    <cfRule type="colorScale" priority="1670">
      <colorScale>
        <cfvo type="num" val="14"/>
        <cfvo type="num" val="20"/>
        <color rgb="FF00B050"/>
        <color rgb="FFFF0000"/>
      </colorScale>
    </cfRule>
    <cfRule type="containsText" dxfId="276" priority="1662" operator="containsText" text="SIGNIFICATIVOS">
      <formula>NOT(ISERROR(SEARCH("SIGNIFICATIVOS",P125)))</formula>
    </cfRule>
    <cfRule type="containsText" dxfId="275" priority="1663" operator="containsText" text="NOSIGNIFICATIVO">
      <formula>NOT(ISERROR(SEARCH("NOSIGNIFICATIVO",P125)))</formula>
    </cfRule>
    <cfRule type="cellIs" dxfId="274" priority="1671" operator="between">
      <formula>1</formula>
      <formula>14</formula>
    </cfRule>
    <cfRule type="colorScale" priority="1672">
      <colorScale>
        <cfvo type="min"/>
        <cfvo type="percentile" val="50"/>
        <cfvo type="max"/>
        <color rgb="FFF8696B"/>
        <color rgb="FFFFEB84"/>
        <color rgb="FF63BE7B"/>
      </colorScale>
    </cfRule>
  </conditionalFormatting>
  <conditionalFormatting sqref="P127:Q128">
    <cfRule type="colorScale" priority="4659">
      <colorScale>
        <cfvo type="num" val="14"/>
        <cfvo type="num" val="20"/>
        <color rgb="FF00B050"/>
        <color rgb="FFFF0000"/>
      </colorScale>
    </cfRule>
    <cfRule type="colorScale" priority="4660">
      <colorScale>
        <cfvo type="min"/>
        <cfvo type="percentile" val="50"/>
        <cfvo type="max"/>
        <color rgb="FFF8696B"/>
        <color rgb="FFFFEB84"/>
        <color rgb="FF63BE7B"/>
      </colorScale>
    </cfRule>
  </conditionalFormatting>
  <conditionalFormatting sqref="Q14">
    <cfRule type="colorScale" priority="4311">
      <colorScale>
        <cfvo type="min"/>
        <cfvo type="percentile" val="50"/>
        <cfvo type="max"/>
        <color rgb="FFF8696B"/>
        <color rgb="FFFFEB84"/>
        <color rgb="FF63BE7B"/>
      </colorScale>
    </cfRule>
    <cfRule type="colorScale" priority="4309">
      <colorScale>
        <cfvo type="num" val="14"/>
        <cfvo type="num" val="20"/>
        <color rgb="FF00B050"/>
        <color rgb="FFFF0000"/>
      </colorScale>
    </cfRule>
  </conditionalFormatting>
  <conditionalFormatting sqref="Q15:Q16">
    <cfRule type="cellIs" dxfId="273" priority="3061" operator="between">
      <formula>1</formula>
      <formula>14</formula>
    </cfRule>
  </conditionalFormatting>
  <conditionalFormatting sqref="Q16">
    <cfRule type="colorScale" priority="3062">
      <colorScale>
        <cfvo type="min"/>
        <cfvo type="percentile" val="50"/>
        <cfvo type="max"/>
        <color rgb="FFF8696B"/>
        <color rgb="FFFFEB84"/>
        <color rgb="FF63BE7B"/>
      </colorScale>
    </cfRule>
    <cfRule type="colorScale" priority="3060">
      <colorScale>
        <cfvo type="num" val="14"/>
        <cfvo type="num" val="20"/>
        <color rgb="FF00B050"/>
        <color rgb="FFFF0000"/>
      </colorScale>
    </cfRule>
  </conditionalFormatting>
  <conditionalFormatting sqref="Q22">
    <cfRule type="colorScale" priority="2870">
      <colorScale>
        <cfvo type="num" val="14"/>
        <cfvo type="num" val="20"/>
        <color rgb="FF00B050"/>
        <color rgb="FFFF0000"/>
      </colorScale>
    </cfRule>
    <cfRule type="colorScale" priority="2872">
      <colorScale>
        <cfvo type="min"/>
        <cfvo type="percentile" val="50"/>
        <cfvo type="max"/>
        <color rgb="FFF8696B"/>
        <color rgb="FFFFEB84"/>
        <color rgb="FF63BE7B"/>
      </colorScale>
    </cfRule>
  </conditionalFormatting>
  <conditionalFormatting sqref="Q23:Q25">
    <cfRule type="cellIs" dxfId="272" priority="2701" operator="between">
      <formula>1</formula>
      <formula>14</formula>
    </cfRule>
  </conditionalFormatting>
  <conditionalFormatting sqref="Q25">
    <cfRule type="colorScale" priority="2700">
      <colorScale>
        <cfvo type="num" val="14"/>
        <cfvo type="num" val="20"/>
        <color rgb="FF00B050"/>
        <color rgb="FFFF0000"/>
      </colorScale>
    </cfRule>
    <cfRule type="colorScale" priority="2702">
      <colorScale>
        <cfvo type="min"/>
        <cfvo type="percentile" val="50"/>
        <cfvo type="max"/>
        <color rgb="FFF8696B"/>
        <color rgb="FFFFEB84"/>
        <color rgb="FF63BE7B"/>
      </colorScale>
    </cfRule>
  </conditionalFormatting>
  <conditionalFormatting sqref="Q30">
    <cfRule type="colorScale" priority="1387">
      <colorScale>
        <cfvo type="min"/>
        <cfvo type="percentile" val="50"/>
        <cfvo type="max"/>
        <color rgb="FFF8696B"/>
        <color rgb="FFFFEB84"/>
        <color rgb="FF63BE7B"/>
      </colorScale>
    </cfRule>
    <cfRule type="colorScale" priority="1386">
      <colorScale>
        <cfvo type="num" val="14"/>
        <cfvo type="num" val="20"/>
        <color rgb="FF00B050"/>
        <color rgb="FFFF0000"/>
      </colorScale>
    </cfRule>
  </conditionalFormatting>
  <conditionalFormatting sqref="Q31">
    <cfRule type="cellIs" dxfId="271" priority="2103" operator="between">
      <formula>1</formula>
      <formula>14</formula>
    </cfRule>
    <cfRule type="colorScale" priority="2104">
      <colorScale>
        <cfvo type="min"/>
        <cfvo type="percentile" val="50"/>
        <cfvo type="max"/>
        <color rgb="FFF8696B"/>
        <color rgb="FFFFEB84"/>
        <color rgb="FF63BE7B"/>
      </colorScale>
    </cfRule>
    <cfRule type="colorScale" priority="2102">
      <colorScale>
        <cfvo type="num" val="14"/>
        <cfvo type="num" val="20"/>
        <color rgb="FF00B050"/>
        <color rgb="FFFF0000"/>
      </colorScale>
    </cfRule>
  </conditionalFormatting>
  <conditionalFormatting sqref="Q35:Q37">
    <cfRule type="cellIs" dxfId="270" priority="2085" operator="between">
      <formula>1</formula>
      <formula>14</formula>
    </cfRule>
  </conditionalFormatting>
  <conditionalFormatting sqref="Q37">
    <cfRule type="colorScale" priority="2086">
      <colorScale>
        <cfvo type="min"/>
        <cfvo type="percentile" val="50"/>
        <cfvo type="max"/>
        <color rgb="FFF8696B"/>
        <color rgb="FFFFEB84"/>
        <color rgb="FF63BE7B"/>
      </colorScale>
    </cfRule>
    <cfRule type="colorScale" priority="2084">
      <colorScale>
        <cfvo type="num" val="14"/>
        <cfvo type="num" val="20"/>
        <color rgb="FF00B050"/>
        <color rgb="FFFF0000"/>
      </colorScale>
    </cfRule>
  </conditionalFormatting>
  <conditionalFormatting sqref="Q43:Q47">
    <cfRule type="cellIs" dxfId="269" priority="2067" operator="between">
      <formula>1</formula>
      <formula>14</formula>
    </cfRule>
  </conditionalFormatting>
  <conditionalFormatting sqref="Q47">
    <cfRule type="colorScale" priority="2068">
      <colorScale>
        <cfvo type="min"/>
        <cfvo type="percentile" val="50"/>
        <cfvo type="max"/>
        <color rgb="FFF8696B"/>
        <color rgb="FFFFEB84"/>
        <color rgb="FF63BE7B"/>
      </colorScale>
    </cfRule>
    <cfRule type="colorScale" priority="2066">
      <colorScale>
        <cfvo type="num" val="14"/>
        <cfvo type="num" val="20"/>
        <color rgb="FF00B050"/>
        <color rgb="FFFF0000"/>
      </colorScale>
    </cfRule>
  </conditionalFormatting>
  <conditionalFormatting sqref="Q49:Q50 P34:Q34 Q39:Q40 Q59 Q65:Q66 Q76 Q82 Q116:Q117">
    <cfRule type="colorScale" priority="1153">
      <colorScale>
        <cfvo type="min"/>
        <cfvo type="percentile" val="50"/>
        <cfvo type="max"/>
        <color rgb="FFF8696B"/>
        <color rgb="FFFFEB84"/>
        <color rgb="FF63BE7B"/>
      </colorScale>
    </cfRule>
    <cfRule type="colorScale" priority="1152">
      <colorScale>
        <cfvo type="num" val="14"/>
        <cfvo type="num" val="20"/>
        <color rgb="FF00B050"/>
        <color rgb="FFFF0000"/>
      </colorScale>
    </cfRule>
  </conditionalFormatting>
  <conditionalFormatting sqref="Q52:Q53 Q23:Q24 Q15 Q35:Q36 Q43:Q46 Q68:Q70 Q84:Q85 Q92 Q94 Q114:Q115 Q99 Q104:Q106">
    <cfRule type="colorScale" priority="4559">
      <colorScale>
        <cfvo type="min"/>
        <cfvo type="percentile" val="50"/>
        <cfvo type="max"/>
        <color rgb="FFF8696B"/>
        <color rgb="FFFFEB84"/>
        <color rgb="FF63BE7B"/>
      </colorScale>
    </cfRule>
    <cfRule type="colorScale" priority="4557">
      <colorScale>
        <cfvo type="num" val="14"/>
        <cfvo type="num" val="20"/>
        <color rgb="FF00B050"/>
        <color rgb="FFFF0000"/>
      </colorScale>
    </cfRule>
  </conditionalFormatting>
  <conditionalFormatting sqref="Q54">
    <cfRule type="cellIs" dxfId="268" priority="3845" operator="between">
      <formula>1</formula>
      <formula>14</formula>
    </cfRule>
    <cfRule type="colorScale" priority="3844">
      <colorScale>
        <cfvo type="num" val="14"/>
        <cfvo type="num" val="20"/>
        <color rgb="FF00B050"/>
        <color rgb="FFFF0000"/>
      </colorScale>
    </cfRule>
    <cfRule type="colorScale" priority="3846">
      <colorScale>
        <cfvo type="min"/>
        <cfvo type="percentile" val="50"/>
        <cfvo type="max"/>
        <color rgb="FFF8696B"/>
        <color rgb="FFFFEB84"/>
        <color rgb="FF63BE7B"/>
      </colorScale>
    </cfRule>
  </conditionalFormatting>
  <conditionalFormatting sqref="Q55 Q60:Q61">
    <cfRule type="cellIs" dxfId="267" priority="52" operator="between">
      <formula>1</formula>
      <formula>14</formula>
    </cfRule>
  </conditionalFormatting>
  <conditionalFormatting sqref="Q55">
    <cfRule type="colorScale" priority="3816">
      <colorScale>
        <cfvo type="min"/>
        <cfvo type="percentile" val="50"/>
        <cfvo type="max"/>
        <color rgb="FFF8696B"/>
        <color rgb="FFFFEB84"/>
        <color rgb="FF63BE7B"/>
      </colorScale>
    </cfRule>
    <cfRule type="colorScale" priority="1856">
      <colorScale>
        <cfvo type="num" val="14"/>
        <cfvo type="num" val="20"/>
        <color rgb="FF00B050"/>
        <color rgb="FFFF0000"/>
      </colorScale>
    </cfRule>
    <cfRule type="cellIs" dxfId="266" priority="1857" operator="between">
      <formula>1</formula>
      <formula>14</formula>
    </cfRule>
    <cfRule type="colorScale" priority="1858">
      <colorScale>
        <cfvo type="min"/>
        <cfvo type="percentile" val="50"/>
        <cfvo type="max"/>
        <color rgb="FFF8696B"/>
        <color rgb="FFFFEB84"/>
        <color rgb="FF63BE7B"/>
      </colorScale>
    </cfRule>
    <cfRule type="colorScale" priority="3814">
      <colorScale>
        <cfvo type="num" val="14"/>
        <cfvo type="num" val="20"/>
        <color rgb="FF00B050"/>
        <color rgb="FFFF0000"/>
      </colorScale>
    </cfRule>
    <cfRule type="cellIs" dxfId="265" priority="3815" operator="between">
      <formula>1</formula>
      <formula>14</formula>
    </cfRule>
  </conditionalFormatting>
  <conditionalFormatting sqref="Q56">
    <cfRule type="colorScale" priority="2056">
      <colorScale>
        <cfvo type="num" val="14"/>
        <cfvo type="num" val="20"/>
        <color rgb="FF00B050"/>
        <color rgb="FFFF0000"/>
      </colorScale>
    </cfRule>
    <cfRule type="colorScale" priority="2058">
      <colorScale>
        <cfvo type="min"/>
        <cfvo type="percentile" val="50"/>
        <cfvo type="max"/>
        <color rgb="FFF8696B"/>
        <color rgb="FFFFEB84"/>
        <color rgb="FF63BE7B"/>
      </colorScale>
    </cfRule>
    <cfRule type="cellIs" dxfId="264" priority="2057" operator="between">
      <formula>1</formula>
      <formula>14</formula>
    </cfRule>
  </conditionalFormatting>
  <conditionalFormatting sqref="Q60:Q61 Q55">
    <cfRule type="colorScale" priority="51">
      <colorScale>
        <cfvo type="num" val="14"/>
        <cfvo type="num" val="20"/>
        <color rgb="FF00B050"/>
        <color rgb="FFFF0000"/>
      </colorScale>
    </cfRule>
    <cfRule type="colorScale" priority="53">
      <colorScale>
        <cfvo type="min"/>
        <cfvo type="percentile" val="50"/>
        <cfvo type="max"/>
        <color rgb="FFF8696B"/>
        <color rgb="FFFFEB84"/>
        <color rgb="FF63BE7B"/>
      </colorScale>
    </cfRule>
  </conditionalFormatting>
  <conditionalFormatting sqref="Q60:Q61">
    <cfRule type="containsText" dxfId="263" priority="49" operator="containsText" text="SIGNIFICATIVOS">
      <formula>NOT(ISERROR(SEARCH("SIGNIFICATIVOS",Q60)))</formula>
    </cfRule>
    <cfRule type="containsText" dxfId="262" priority="50" operator="containsText" text="NOSIGNIFICATIVO">
      <formula>NOT(ISERROR(SEARCH("NOSIGNIFICATIVO",Q60)))</formula>
    </cfRule>
  </conditionalFormatting>
  <conditionalFormatting sqref="Q62 Q73 Q79 Q96">
    <cfRule type="cellIs" dxfId="261" priority="3905" operator="between">
      <formula>1</formula>
      <formula>14</formula>
    </cfRule>
    <cfRule type="colorScale" priority="3904">
      <colorScale>
        <cfvo type="num" val="14"/>
        <cfvo type="num" val="20"/>
        <color rgb="FF00B050"/>
        <color rgb="FFFF0000"/>
      </colorScale>
    </cfRule>
    <cfRule type="colorScale" priority="3906">
      <colorScale>
        <cfvo type="min"/>
        <cfvo type="percentile" val="50"/>
        <cfvo type="max"/>
        <color rgb="FFF8696B"/>
        <color rgb="FFFFEB84"/>
        <color rgb="FF63BE7B"/>
      </colorScale>
    </cfRule>
  </conditionalFormatting>
  <conditionalFormatting sqref="Q63">
    <cfRule type="colorScale" priority="2038">
      <colorScale>
        <cfvo type="num" val="14"/>
        <cfvo type="num" val="20"/>
        <color rgb="FF00B050"/>
        <color rgb="FFFF0000"/>
      </colorScale>
    </cfRule>
    <cfRule type="colorScale" priority="2040">
      <colorScale>
        <cfvo type="min"/>
        <cfvo type="percentile" val="50"/>
        <cfvo type="max"/>
        <color rgb="FFF8696B"/>
        <color rgb="FFFFEB84"/>
        <color rgb="FF63BE7B"/>
      </colorScale>
    </cfRule>
    <cfRule type="cellIs" dxfId="260" priority="2039" operator="between">
      <formula>1</formula>
      <formula>14</formula>
    </cfRule>
  </conditionalFormatting>
  <conditionalFormatting sqref="Q68:Q72">
    <cfRule type="containsText" dxfId="259" priority="45" operator="containsText" text="NOSIGNIFICATIVO">
      <formula>NOT(ISERROR(SEARCH("NOSIGNIFICATIVO",Q68)))</formula>
    </cfRule>
  </conditionalFormatting>
  <conditionalFormatting sqref="Q71:Q72 Q78">
    <cfRule type="colorScale" priority="46">
      <colorScale>
        <cfvo type="num" val="14"/>
        <cfvo type="num" val="20"/>
        <color rgb="FF00B050"/>
        <color rgb="FFFF0000"/>
      </colorScale>
    </cfRule>
    <cfRule type="cellIs" dxfId="258" priority="47" operator="between">
      <formula>1</formula>
      <formula>14</formula>
    </cfRule>
    <cfRule type="colorScale" priority="48">
      <colorScale>
        <cfvo type="min"/>
        <cfvo type="percentile" val="50"/>
        <cfvo type="max"/>
        <color rgb="FFF8696B"/>
        <color rgb="FFFFEB84"/>
        <color rgb="FF63BE7B"/>
      </colorScale>
    </cfRule>
  </conditionalFormatting>
  <conditionalFormatting sqref="Q71:Q72">
    <cfRule type="containsText" dxfId="257" priority="44" operator="containsText" text="SIGNIFICATIVOS">
      <formula>NOT(ISERROR(SEARCH("SIGNIFICATIVOS",Q71)))</formula>
    </cfRule>
  </conditionalFormatting>
  <conditionalFormatting sqref="Q73">
    <cfRule type="colorScale" priority="3889">
      <colorScale>
        <cfvo type="num" val="14"/>
        <cfvo type="num" val="20"/>
        <color rgb="FF00B050"/>
        <color rgb="FFFF0000"/>
      </colorScale>
    </cfRule>
    <cfRule type="cellIs" dxfId="256" priority="3890" operator="between">
      <formula>1</formula>
      <formula>14</formula>
    </cfRule>
    <cfRule type="colorScale" priority="3891">
      <colorScale>
        <cfvo type="min"/>
        <cfvo type="percentile" val="50"/>
        <cfvo type="max"/>
        <color rgb="FFF8696B"/>
        <color rgb="FFFFEB84"/>
        <color rgb="FF63BE7B"/>
      </colorScale>
    </cfRule>
  </conditionalFormatting>
  <conditionalFormatting sqref="Q74">
    <cfRule type="colorScale" priority="2020">
      <colorScale>
        <cfvo type="num" val="14"/>
        <cfvo type="num" val="20"/>
        <color rgb="FF00B050"/>
        <color rgb="FFFF0000"/>
      </colorScale>
    </cfRule>
    <cfRule type="cellIs" dxfId="255" priority="2021" operator="between">
      <formula>1</formula>
      <formula>14</formula>
    </cfRule>
    <cfRule type="colorScale" priority="2022">
      <colorScale>
        <cfvo type="min"/>
        <cfvo type="percentile" val="50"/>
        <cfvo type="max"/>
        <color rgb="FFF8696B"/>
        <color rgb="FFFFEB84"/>
        <color rgb="FF63BE7B"/>
      </colorScale>
    </cfRule>
  </conditionalFormatting>
  <conditionalFormatting sqref="Q75:Q79">
    <cfRule type="containsText" dxfId="254" priority="16" operator="containsText" text="SIGNIFICATIVOS">
      <formula>NOT(ISERROR(SEARCH("SIGNIFICATIVOS",Q75)))</formula>
    </cfRule>
    <cfRule type="containsText" dxfId="253" priority="17" operator="containsText" text="NOSIGNIFICATIVO">
      <formula>NOT(ISERROR(SEARCH("NOSIGNIFICATIVO",Q75)))</formula>
    </cfRule>
  </conditionalFormatting>
  <conditionalFormatting sqref="Q77">
    <cfRule type="colorScale" priority="18">
      <colorScale>
        <cfvo type="num" val="14"/>
        <cfvo type="num" val="20"/>
        <color rgb="FF00B050"/>
        <color rgb="FFFF0000"/>
      </colorScale>
    </cfRule>
    <cfRule type="cellIs" dxfId="252" priority="19" operator="between">
      <formula>1</formula>
      <formula>14</formula>
    </cfRule>
    <cfRule type="colorScale" priority="20">
      <colorScale>
        <cfvo type="min"/>
        <cfvo type="percentile" val="50"/>
        <cfvo type="max"/>
        <color rgb="FFF8696B"/>
        <color rgb="FFFFEB84"/>
        <color rgb="FF63BE7B"/>
      </colorScale>
    </cfRule>
  </conditionalFormatting>
  <conditionalFormatting sqref="Q80">
    <cfRule type="cellIs" dxfId="251" priority="2003" operator="between">
      <formula>1</formula>
      <formula>14</formula>
    </cfRule>
    <cfRule type="colorScale" priority="2004">
      <colorScale>
        <cfvo type="min"/>
        <cfvo type="percentile" val="50"/>
        <cfvo type="max"/>
        <color rgb="FFF8696B"/>
        <color rgb="FFFFEB84"/>
        <color rgb="FF63BE7B"/>
      </colorScale>
    </cfRule>
    <cfRule type="colorScale" priority="2002">
      <colorScale>
        <cfvo type="num" val="14"/>
        <cfvo type="num" val="20"/>
        <color rgb="FF00B050"/>
        <color rgb="FFFF0000"/>
      </colorScale>
    </cfRule>
  </conditionalFormatting>
  <conditionalFormatting sqref="Q84">
    <cfRule type="cellIs" dxfId="250" priority="5421" operator="between">
      <formula>1</formula>
      <formula>14</formula>
    </cfRule>
    <cfRule type="colorScale" priority="5422">
      <colorScale>
        <cfvo type="min"/>
        <cfvo type="percentile" val="50"/>
        <cfvo type="max"/>
        <color rgb="FFF8696B"/>
        <color rgb="FFFFEB84"/>
        <color rgb="FF63BE7B"/>
      </colorScale>
    </cfRule>
    <cfRule type="colorScale" priority="5420">
      <colorScale>
        <cfvo type="num" val="14"/>
        <cfvo type="num" val="20"/>
        <color rgb="FF00B050"/>
        <color rgb="FFFF0000"/>
      </colorScale>
    </cfRule>
  </conditionalFormatting>
  <conditionalFormatting sqref="Q85">
    <cfRule type="colorScale" priority="3756">
      <colorScale>
        <cfvo type="min"/>
        <cfvo type="percentile" val="50"/>
        <cfvo type="max"/>
        <color rgb="FFF8696B"/>
        <color rgb="FFFFEB84"/>
        <color rgb="FF63BE7B"/>
      </colorScale>
    </cfRule>
    <cfRule type="cellIs" dxfId="249" priority="3755" operator="between">
      <formula>1</formula>
      <formula>14</formula>
    </cfRule>
    <cfRule type="colorScale" priority="272">
      <colorScale>
        <cfvo type="min"/>
        <cfvo type="percentile" val="50"/>
        <cfvo type="max"/>
        <color rgb="FFF8696B"/>
        <color rgb="FFFFEB84"/>
        <color rgb="FF63BE7B"/>
      </colorScale>
    </cfRule>
    <cfRule type="cellIs" dxfId="248" priority="271" operator="between">
      <formula>1</formula>
      <formula>14</formula>
    </cfRule>
    <cfRule type="colorScale" priority="270">
      <colorScale>
        <cfvo type="num" val="14"/>
        <cfvo type="num" val="20"/>
        <color rgb="FF00B050"/>
        <color rgb="FFFF0000"/>
      </colorScale>
    </cfRule>
    <cfRule type="colorScale" priority="3754">
      <colorScale>
        <cfvo type="num" val="14"/>
        <cfvo type="num" val="20"/>
        <color rgb="FF00B050"/>
        <color rgb="FFFF0000"/>
      </colorScale>
    </cfRule>
  </conditionalFormatting>
  <conditionalFormatting sqref="Q87:Q88">
    <cfRule type="colorScale" priority="1701">
      <colorScale>
        <cfvo type="min"/>
        <cfvo type="percentile" val="50"/>
        <cfvo type="max"/>
        <color rgb="FFF8696B"/>
        <color rgb="FFFFEB84"/>
        <color rgb="FF63BE7B"/>
      </colorScale>
    </cfRule>
    <cfRule type="colorScale" priority="1699">
      <colorScale>
        <cfvo type="num" val="14"/>
        <cfvo type="num" val="20"/>
        <color rgb="FF00B050"/>
        <color rgb="FFFF0000"/>
      </colorScale>
    </cfRule>
    <cfRule type="cellIs" dxfId="247" priority="1700" operator="between">
      <formula>1</formula>
      <formula>14</formula>
    </cfRule>
  </conditionalFormatting>
  <conditionalFormatting sqref="Q89">
    <cfRule type="colorScale" priority="1273">
      <colorScale>
        <cfvo type="min"/>
        <cfvo type="percentile" val="50"/>
        <cfvo type="max"/>
        <color rgb="FFF8696B"/>
        <color rgb="FFFFEB84"/>
        <color rgb="FF63BE7B"/>
      </colorScale>
    </cfRule>
    <cfRule type="colorScale" priority="1272">
      <colorScale>
        <cfvo type="num" val="14"/>
        <cfvo type="num" val="20"/>
        <color rgb="FF00B050"/>
        <color rgb="FFFF0000"/>
      </colorScale>
    </cfRule>
  </conditionalFormatting>
  <conditionalFormatting sqref="Q90">
    <cfRule type="colorScale" priority="1984">
      <colorScale>
        <cfvo type="num" val="14"/>
        <cfvo type="num" val="20"/>
        <color rgb="FF00B050"/>
        <color rgb="FFFF0000"/>
      </colorScale>
    </cfRule>
    <cfRule type="cellIs" dxfId="246" priority="1985" operator="between">
      <formula>1</formula>
      <formula>14</formula>
    </cfRule>
    <cfRule type="colorScale" priority="1986">
      <colorScale>
        <cfvo type="min"/>
        <cfvo type="percentile" val="50"/>
        <cfvo type="max"/>
        <color rgb="FFF8696B"/>
        <color rgb="FFFFEB84"/>
        <color rgb="FF63BE7B"/>
      </colorScale>
    </cfRule>
  </conditionalFormatting>
  <conditionalFormatting sqref="Q95">
    <cfRule type="colorScale" priority="4854">
      <colorScale>
        <cfvo type="num" val="14"/>
        <cfvo type="num" val="20"/>
        <color rgb="FF00B050"/>
        <color rgb="FFFF0000"/>
      </colorScale>
    </cfRule>
    <cfRule type="colorScale" priority="4856">
      <colorScale>
        <cfvo type="min"/>
        <cfvo type="percentile" val="50"/>
        <cfvo type="max"/>
        <color rgb="FFF8696B"/>
        <color rgb="FFFFEB84"/>
        <color rgb="FF63BE7B"/>
      </colorScale>
    </cfRule>
    <cfRule type="cellIs" dxfId="245" priority="4855" operator="between">
      <formula>1</formula>
      <formula>14</formula>
    </cfRule>
  </conditionalFormatting>
  <conditionalFormatting sqref="Q97">
    <cfRule type="colorScale" priority="691">
      <colorScale>
        <cfvo type="num" val="14"/>
        <cfvo type="num" val="20"/>
        <color rgb="FF00B050"/>
        <color rgb="FFFF0000"/>
      </colorScale>
    </cfRule>
    <cfRule type="cellIs" dxfId="244" priority="692" operator="between">
      <formula>1</formula>
      <formula>14</formula>
    </cfRule>
    <cfRule type="colorScale" priority="693">
      <colorScale>
        <cfvo type="min"/>
        <cfvo type="percentile" val="50"/>
        <cfvo type="max"/>
        <color rgb="FFF8696B"/>
        <color rgb="FFFFEB84"/>
        <color rgb="FF63BE7B"/>
      </colorScale>
    </cfRule>
  </conditionalFormatting>
  <conditionalFormatting sqref="Q100:Q101">
    <cfRule type="containsText" dxfId="243" priority="40" operator="containsText" text="NOSIGNIFICATIVO">
      <formula>NOT(ISERROR(SEARCH("NOSIGNIFICATIVO",Q100)))</formula>
    </cfRule>
    <cfRule type="cellIs" dxfId="242" priority="37" operator="between">
      <formula>1</formula>
      <formula>14</formula>
    </cfRule>
    <cfRule type="colorScale" priority="43">
      <colorScale>
        <cfvo type="min"/>
        <cfvo type="percentile" val="50"/>
        <cfvo type="max"/>
        <color rgb="FFF8696B"/>
        <color rgb="FFFFEB84"/>
        <color rgb="FF63BE7B"/>
      </colorScale>
    </cfRule>
    <cfRule type="cellIs" dxfId="241" priority="42" operator="between">
      <formula>1</formula>
      <formula>14</formula>
    </cfRule>
    <cfRule type="colorScale" priority="41">
      <colorScale>
        <cfvo type="num" val="14"/>
        <cfvo type="num" val="20"/>
        <color rgb="FF00B050"/>
        <color rgb="FFFF0000"/>
      </colorScale>
    </cfRule>
    <cfRule type="containsText" dxfId="240" priority="39" operator="containsText" text="SIGNIFICATIVOS">
      <formula>NOT(ISERROR(SEARCH("SIGNIFICATIVOS",Q100)))</formula>
    </cfRule>
    <cfRule type="colorScale" priority="38">
      <colorScale>
        <cfvo type="min"/>
        <cfvo type="percentile" val="50"/>
        <cfvo type="max"/>
        <color rgb="FFF8696B"/>
        <color rgb="FFFFEB84"/>
        <color rgb="FF63BE7B"/>
      </colorScale>
    </cfRule>
    <cfRule type="colorScale" priority="36">
      <colorScale>
        <cfvo type="num" val="14"/>
        <cfvo type="num" val="20"/>
        <color rgb="FF00B050"/>
        <color rgb="FFFF0000"/>
      </colorScale>
    </cfRule>
  </conditionalFormatting>
  <conditionalFormatting sqref="Q102">
    <cfRule type="colorScale" priority="1877">
      <colorScale>
        <cfvo type="num" val="14"/>
        <cfvo type="num" val="20"/>
        <color rgb="FF00B050"/>
        <color rgb="FFFF0000"/>
      </colorScale>
    </cfRule>
    <cfRule type="colorScale" priority="1879">
      <colorScale>
        <cfvo type="min"/>
        <cfvo type="percentile" val="50"/>
        <cfvo type="max"/>
        <color rgb="FFF8696B"/>
        <color rgb="FFFFEB84"/>
        <color rgb="FF63BE7B"/>
      </colorScale>
    </cfRule>
    <cfRule type="cellIs" dxfId="239" priority="1878" operator="between">
      <formula>1</formula>
      <formula>14</formula>
    </cfRule>
  </conditionalFormatting>
  <conditionalFormatting sqref="Q104:Q107">
    <cfRule type="containsText" dxfId="238" priority="159" operator="containsText" text="NOSIGNIFICATIVO">
      <formula>NOT(ISERROR(SEARCH("NOSIGNIFICATIVO",Q104)))</formula>
    </cfRule>
  </conditionalFormatting>
  <conditionalFormatting sqref="Q107">
    <cfRule type="colorScale" priority="155">
      <colorScale>
        <cfvo type="num" val="14"/>
        <cfvo type="num" val="20"/>
        <color rgb="FF00B050"/>
        <color rgb="FFFF0000"/>
      </colorScale>
    </cfRule>
    <cfRule type="colorScale" priority="157">
      <colorScale>
        <cfvo type="min"/>
        <cfvo type="percentile" val="50"/>
        <cfvo type="max"/>
        <color rgb="FFF8696B"/>
        <color rgb="FFFFEB84"/>
        <color rgb="FF63BE7B"/>
      </colorScale>
    </cfRule>
    <cfRule type="containsText" dxfId="237" priority="158" operator="containsText" text="SIGNIFICATIVOS">
      <formula>NOT(ISERROR(SEARCH("SIGNIFICATIVOS",Q107)))</formula>
    </cfRule>
    <cfRule type="cellIs" dxfId="236" priority="156" operator="between">
      <formula>1</formula>
      <formula>14</formula>
    </cfRule>
  </conditionalFormatting>
  <conditionalFormatting sqref="Q108">
    <cfRule type="cellIs" dxfId="235" priority="2161" operator="between">
      <formula>1</formula>
      <formula>14</formula>
    </cfRule>
    <cfRule type="colorScale" priority="2162">
      <colorScale>
        <cfvo type="min"/>
        <cfvo type="percentile" val="50"/>
        <cfvo type="max"/>
        <color rgb="FFF8696B"/>
        <color rgb="FFFFEB84"/>
        <color rgb="FF63BE7B"/>
      </colorScale>
    </cfRule>
    <cfRule type="colorScale" priority="2160">
      <colorScale>
        <cfvo type="num" val="14"/>
        <cfvo type="num" val="20"/>
        <color rgb="FF00B050"/>
        <color rgb="FFFF0000"/>
      </colorScale>
    </cfRule>
  </conditionalFormatting>
  <conditionalFormatting sqref="Q110">
    <cfRule type="colorScale" priority="3668">
      <colorScale>
        <cfvo type="num" val="14"/>
        <cfvo type="num" val="20"/>
        <color rgb="FF00B050"/>
        <color rgb="FFFF0000"/>
      </colorScale>
    </cfRule>
    <cfRule type="colorScale" priority="3670">
      <colorScale>
        <cfvo type="min"/>
        <cfvo type="percentile" val="50"/>
        <cfvo type="max"/>
        <color rgb="FFF8696B"/>
        <color rgb="FFFFEB84"/>
        <color rgb="FF63BE7B"/>
      </colorScale>
    </cfRule>
    <cfRule type="cellIs" dxfId="234" priority="3669" operator="between">
      <formula>1</formula>
      <formula>14</formula>
    </cfRule>
  </conditionalFormatting>
  <conditionalFormatting sqref="Q111">
    <cfRule type="colorScale" priority="3656">
      <colorScale>
        <cfvo type="num" val="14"/>
        <cfvo type="num" val="20"/>
        <color rgb="FF00B050"/>
        <color rgb="FFFF0000"/>
      </colorScale>
    </cfRule>
    <cfRule type="colorScale" priority="3658">
      <colorScale>
        <cfvo type="min"/>
        <cfvo type="percentile" val="50"/>
        <cfvo type="max"/>
        <color rgb="FFF8696B"/>
        <color rgb="FFFFEB84"/>
        <color rgb="FF63BE7B"/>
      </colorScale>
    </cfRule>
    <cfRule type="cellIs" dxfId="233" priority="3657" operator="between">
      <formula>1</formula>
      <formula>14</formula>
    </cfRule>
  </conditionalFormatting>
  <conditionalFormatting sqref="Q112">
    <cfRule type="cellIs" dxfId="232" priority="1931" operator="between">
      <formula>1</formula>
      <formula>14</formula>
    </cfRule>
    <cfRule type="colorScale" priority="1932">
      <colorScale>
        <cfvo type="min"/>
        <cfvo type="percentile" val="50"/>
        <cfvo type="max"/>
        <color rgb="FFF8696B"/>
        <color rgb="FFFFEB84"/>
        <color rgb="FF63BE7B"/>
      </colorScale>
    </cfRule>
    <cfRule type="colorScale" priority="1930">
      <colorScale>
        <cfvo type="num" val="14"/>
        <cfvo type="num" val="20"/>
        <color rgb="FF00B050"/>
        <color rgb="FFFF0000"/>
      </colorScale>
    </cfRule>
  </conditionalFormatting>
  <conditionalFormatting sqref="Q119:Q122 P118:Q118">
    <cfRule type="cellIs" dxfId="231" priority="3630" operator="between">
      <formula>1</formula>
      <formula>14</formula>
    </cfRule>
  </conditionalFormatting>
  <conditionalFormatting sqref="Q123">
    <cfRule type="colorScale" priority="1233">
      <colorScale>
        <cfvo type="min"/>
        <cfvo type="percentile" val="50"/>
        <cfvo type="max"/>
        <color rgb="FFF8696B"/>
        <color rgb="FFFFEB84"/>
        <color rgb="FF63BE7B"/>
      </colorScale>
    </cfRule>
    <cfRule type="colorScale" priority="1232">
      <colorScale>
        <cfvo type="num" val="14"/>
        <cfvo type="num" val="20"/>
        <color rgb="FF00B050"/>
        <color rgb="FFFF0000"/>
      </colorScale>
    </cfRule>
  </conditionalFormatting>
  <conditionalFormatting sqref="Q124">
    <cfRule type="colorScale" priority="3">
      <colorScale>
        <cfvo type="num" val="14"/>
        <cfvo type="num" val="20"/>
        <color rgb="FF00B050"/>
        <color rgb="FFFF0000"/>
      </colorScale>
    </cfRule>
    <cfRule type="colorScale" priority="5">
      <colorScale>
        <cfvo type="min"/>
        <cfvo type="percentile" val="50"/>
        <cfvo type="max"/>
        <color rgb="FFF8696B"/>
        <color rgb="FFFFEB84"/>
        <color rgb="FF63BE7B"/>
      </colorScale>
    </cfRule>
    <cfRule type="cellIs" dxfId="230" priority="4" operator="between">
      <formula>1</formula>
      <formula>14</formula>
    </cfRule>
  </conditionalFormatting>
  <conditionalFormatting sqref="Q125">
    <cfRule type="colorScale" priority="1661">
      <colorScale>
        <cfvo type="min"/>
        <cfvo type="percentile" val="50"/>
        <cfvo type="max"/>
        <color rgb="FFF8696B"/>
        <color rgb="FFFFEB84"/>
        <color rgb="FF63BE7B"/>
      </colorScale>
    </cfRule>
    <cfRule type="cellIs" dxfId="229" priority="1660" operator="between">
      <formula>1</formula>
      <formula>14</formula>
    </cfRule>
    <cfRule type="colorScale" priority="1659">
      <colorScale>
        <cfvo type="num" val="14"/>
        <cfvo type="num" val="20"/>
        <color rgb="FF00B050"/>
        <color rgb="FFFF0000"/>
      </colorScale>
    </cfRule>
  </conditionalFormatting>
  <dataValidations count="9">
    <dataValidation type="list" allowBlank="1" showInputMessage="1" showErrorMessage="1" sqref="J90:J91 J21 J8:J9 J16:J17 J25:J26 J31:J32 J55:J57 J93 J80:J81 J13 J47:J48 J100:J103 J37:J38 J61 J63:J64 J72 J74:J75 J78 J87:J88 J108:J109 J112:J113" xr:uid="{00000000-0002-0000-0000-000000000000}">
      <formula1>$Z$2:$Z$6</formula1>
    </dataValidation>
    <dataValidation type="list" allowBlank="1" showInputMessage="1" showErrorMessage="1" sqref="K8:K123 K125:K128" xr:uid="{00000000-0002-0000-0000-000001000000}">
      <formula1>$AA$2:$AA$4</formula1>
    </dataValidation>
    <dataValidation type="list" allowBlank="1" showInputMessage="1" showErrorMessage="1" sqref="M8:M123 M125:M128 K124" xr:uid="{00000000-0002-0000-0000-000002000000}">
      <formula1>$AC$2:$AC$4</formula1>
    </dataValidation>
    <dataValidation type="list" allowBlank="1" showInputMessage="1" showErrorMessage="1" sqref="L8:L123 L125:L128" xr:uid="{00000000-0002-0000-0000-000003000000}">
      <formula1>$AB$2:$AB$4</formula1>
    </dataValidation>
    <dataValidation type="list" allowBlank="1" showInputMessage="1" showErrorMessage="1" sqref="I8:I123 I125:I128" xr:uid="{00000000-0002-0000-0000-000004000000}">
      <formula1>$Y$2:$Y$3</formula1>
    </dataValidation>
    <dataValidation type="list" allowBlank="1" showInputMessage="1" showErrorMessage="1" sqref="I124" xr:uid="{1F919B82-7C0D-4EE4-BC66-DD6AE1AC6346}">
      <formula1>$AA$2:$AA$3</formula1>
    </dataValidation>
    <dataValidation type="list" allowBlank="1" showInputMessage="1" showErrorMessage="1" sqref="L124" xr:uid="{E01A2C8E-67ED-471F-8013-F10E455F26B1}">
      <formula1>$AD$2:$AD$4</formula1>
    </dataValidation>
    <dataValidation type="list" allowBlank="1" showInputMessage="1" showErrorMessage="1" sqref="M124" xr:uid="{D4B62E4A-C013-4AEF-8CA1-2DF4EB36A324}">
      <formula1>$AE$2:$AE$4</formula1>
    </dataValidation>
    <dataValidation type="list" allowBlank="1" showInputMessage="1" showErrorMessage="1" sqref="J124" xr:uid="{FB69CD61-FD47-4F0B-96A3-2A424C432406}">
      <formula1>$AB$2:$AB$6</formula1>
    </dataValidation>
  </dataValidations>
  <pageMargins left="0.70866141732283472" right="0.70866141732283472" top="0.74803149606299213" bottom="0.74803149606299213" header="0.31496062992125984" footer="0.31496062992125984"/>
  <pageSetup paperSize="9" scale="10" orientation="portrait" r:id="rId1"/>
  <headerFooter>
    <oddFooter xml:space="preserve">&amp;R </oddFooter>
  </headerFooter>
  <rowBreaks count="3" manualBreakCount="3">
    <brk id="46" max="17" man="1"/>
    <brk id="101" max="17" man="1"/>
    <brk id="11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5000000}">
          <x14:formula1>
            <xm:f>ListadoDesplegable!$D$3:$D$5</xm:f>
          </x14:formula1>
          <xm:sqref>H127:H128 H8:H84 H86:H117 H123</xm:sqref>
        </x14:dataValidation>
        <x14:dataValidation type="list" allowBlank="1" showInputMessage="1" showErrorMessage="1" xr:uid="{00000000-0002-0000-0000-000006000000}">
          <x14:formula1>
            <xm:f>ListadoDesplegable!$H$3:$H$7</xm:f>
          </x14:formula1>
          <xm:sqref>J65:J71 J89 J92 J79 J76:J77 J10:J12 J18:J20 J33:J36 J39:J46 J49:J54 J104:J107 J94:J99 J22:J24 J27:J30 J58:J60 J110:J111 J82:J86 J62 J73 J14:J15 J114:J123 J125:J128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R23"/>
  <sheetViews>
    <sheetView zoomScale="85" zoomScaleNormal="85" workbookViewId="0">
      <selection activeCell="B4" sqref="B4"/>
    </sheetView>
  </sheetViews>
  <sheetFormatPr baseColWidth="10" defaultRowHeight="15.75" x14ac:dyDescent="0.25"/>
  <cols>
    <col min="1" max="3" width="44.42578125" style="13" customWidth="1"/>
    <col min="4" max="4" width="15.140625" style="13" bestFit="1" customWidth="1"/>
    <col min="5" max="5" width="15.28515625" style="13" customWidth="1"/>
    <col min="6" max="6" width="7.140625" style="13" customWidth="1"/>
    <col min="7" max="7" width="19" style="13" customWidth="1"/>
    <col min="8" max="8" width="7.140625" style="13" customWidth="1"/>
    <col min="9" max="9" width="16.7109375" style="13" customWidth="1"/>
    <col min="10" max="10" width="6.28515625" style="11" customWidth="1"/>
    <col min="11" max="11" width="13" style="13" bestFit="1" customWidth="1"/>
    <col min="12" max="12" width="6.28515625" style="11" customWidth="1"/>
    <col min="13" max="13" width="26.7109375" style="13" customWidth="1"/>
    <col min="14" max="14" width="6.28515625" style="11" customWidth="1"/>
    <col min="15" max="15" width="44.42578125" style="13" customWidth="1"/>
    <col min="16" max="18" width="44.42578125" customWidth="1"/>
  </cols>
  <sheetData>
    <row r="2" spans="1:18" ht="38.25" customHeight="1" x14ac:dyDescent="0.25">
      <c r="A2" s="7" t="s">
        <v>1</v>
      </c>
      <c r="B2" s="7" t="s">
        <v>2</v>
      </c>
      <c r="C2" s="7" t="s">
        <v>3</v>
      </c>
      <c r="D2" s="7" t="s">
        <v>80</v>
      </c>
      <c r="E2" s="247" t="s">
        <v>13</v>
      </c>
      <c r="F2" s="247"/>
      <c r="G2" s="247" t="s">
        <v>14</v>
      </c>
      <c r="H2" s="247"/>
      <c r="I2" s="247" t="s">
        <v>17</v>
      </c>
      <c r="J2" s="247"/>
      <c r="K2" s="247" t="s">
        <v>15</v>
      </c>
      <c r="L2" s="247"/>
      <c r="M2" s="247" t="s">
        <v>16</v>
      </c>
      <c r="N2" s="247"/>
      <c r="O2" s="8"/>
      <c r="Q2" s="1"/>
      <c r="R2" s="1"/>
    </row>
    <row r="3" spans="1:18" s="3" customFormat="1" ht="39" customHeight="1" x14ac:dyDescent="0.25">
      <c r="A3" s="9" t="s">
        <v>21</v>
      </c>
      <c r="B3" s="9" t="s">
        <v>38</v>
      </c>
      <c r="C3" s="9" t="s">
        <v>53</v>
      </c>
      <c r="D3" s="10" t="s">
        <v>63</v>
      </c>
      <c r="E3" s="9" t="s">
        <v>12</v>
      </c>
      <c r="F3" s="9">
        <v>-4</v>
      </c>
      <c r="G3" s="9" t="s">
        <v>69</v>
      </c>
      <c r="H3" s="9">
        <v>0</v>
      </c>
      <c r="I3" s="9" t="s">
        <v>81</v>
      </c>
      <c r="J3" s="9">
        <v>1</v>
      </c>
      <c r="K3" s="9" t="s">
        <v>74</v>
      </c>
      <c r="L3" s="9">
        <v>1</v>
      </c>
      <c r="M3" s="9" t="s">
        <v>77</v>
      </c>
      <c r="N3" s="9">
        <v>0</v>
      </c>
      <c r="O3" s="11"/>
    </row>
    <row r="4" spans="1:18" s="3" customFormat="1" ht="39" customHeight="1" x14ac:dyDescent="0.25">
      <c r="A4" s="9" t="s">
        <v>22</v>
      </c>
      <c r="B4" s="9" t="s">
        <v>39</v>
      </c>
      <c r="C4" s="9" t="s">
        <v>54</v>
      </c>
      <c r="D4" s="10" t="s">
        <v>10</v>
      </c>
      <c r="E4" s="9" t="s">
        <v>68</v>
      </c>
      <c r="F4" s="9">
        <v>4</v>
      </c>
      <c r="G4" s="9" t="s">
        <v>70</v>
      </c>
      <c r="H4" s="9">
        <v>1</v>
      </c>
      <c r="I4" s="9" t="s">
        <v>82</v>
      </c>
      <c r="J4" s="9">
        <v>2</v>
      </c>
      <c r="K4" s="9" t="s">
        <v>75</v>
      </c>
      <c r="L4" s="9">
        <v>2</v>
      </c>
      <c r="M4" s="9" t="s">
        <v>78</v>
      </c>
      <c r="N4" s="9">
        <v>1</v>
      </c>
      <c r="O4" s="11"/>
    </row>
    <row r="5" spans="1:18" s="3" customFormat="1" ht="39" customHeight="1" x14ac:dyDescent="0.25">
      <c r="A5" s="9" t="s">
        <v>23</v>
      </c>
      <c r="B5" s="9" t="s">
        <v>40</v>
      </c>
      <c r="C5" s="9" t="s">
        <v>55</v>
      </c>
      <c r="D5" s="10" t="s">
        <v>64</v>
      </c>
      <c r="E5" s="11"/>
      <c r="F5" s="11"/>
      <c r="G5" s="9" t="s">
        <v>85</v>
      </c>
      <c r="H5" s="9">
        <v>2</v>
      </c>
      <c r="I5" s="9" t="s">
        <v>73</v>
      </c>
      <c r="J5" s="9">
        <v>4</v>
      </c>
      <c r="K5" s="10" t="s">
        <v>76</v>
      </c>
      <c r="L5" s="9">
        <v>4</v>
      </c>
      <c r="M5" s="9" t="s">
        <v>79</v>
      </c>
      <c r="N5" s="9">
        <v>4</v>
      </c>
      <c r="O5" s="11"/>
    </row>
    <row r="6" spans="1:18" s="3" customFormat="1" ht="28.5" customHeight="1" x14ac:dyDescent="0.25">
      <c r="A6" s="9" t="s">
        <v>24</v>
      </c>
      <c r="B6" s="9" t="s">
        <v>41</v>
      </c>
      <c r="C6" s="9" t="s">
        <v>53</v>
      </c>
      <c r="D6" s="11"/>
      <c r="E6" s="11"/>
      <c r="F6" s="11"/>
      <c r="G6" s="9" t="s">
        <v>71</v>
      </c>
      <c r="H6" s="9">
        <v>3</v>
      </c>
      <c r="I6" s="11"/>
      <c r="J6" s="11"/>
      <c r="K6" s="11"/>
      <c r="L6" s="11"/>
      <c r="M6" s="11"/>
      <c r="N6" s="11"/>
      <c r="O6" s="11"/>
    </row>
    <row r="7" spans="1:18" s="3" customFormat="1" ht="28.5" customHeight="1" x14ac:dyDescent="0.25">
      <c r="A7" s="9" t="s">
        <v>25</v>
      </c>
      <c r="B7" s="12" t="s">
        <v>42</v>
      </c>
      <c r="C7" s="9" t="s">
        <v>56</v>
      </c>
      <c r="D7" s="11"/>
      <c r="E7" s="11"/>
      <c r="F7" s="11"/>
      <c r="G7" s="9" t="s">
        <v>72</v>
      </c>
      <c r="H7" s="9">
        <v>4</v>
      </c>
      <c r="I7" s="11"/>
      <c r="J7" s="11"/>
      <c r="K7" s="11"/>
      <c r="L7" s="11"/>
      <c r="M7" s="11"/>
      <c r="N7" s="11"/>
      <c r="O7" s="11"/>
    </row>
    <row r="8" spans="1:18" s="3" customFormat="1" ht="28.5" customHeight="1" x14ac:dyDescent="0.25">
      <c r="A8" s="9" t="s">
        <v>26</v>
      </c>
      <c r="B8" s="9" t="s">
        <v>43</v>
      </c>
      <c r="C8" s="9" t="s">
        <v>57</v>
      </c>
      <c r="D8" s="11"/>
      <c r="E8" s="11"/>
      <c r="F8" s="11"/>
      <c r="G8" s="11"/>
      <c r="H8" s="11"/>
      <c r="I8" s="11"/>
      <c r="J8" s="11"/>
      <c r="K8" s="11"/>
      <c r="L8" s="11"/>
      <c r="M8" s="11"/>
      <c r="N8" s="11"/>
      <c r="O8" s="11"/>
    </row>
    <row r="9" spans="1:18" s="3" customFormat="1" ht="28.5" customHeight="1" x14ac:dyDescent="0.25">
      <c r="A9" s="9" t="s">
        <v>27</v>
      </c>
      <c r="B9" s="9" t="s">
        <v>44</v>
      </c>
      <c r="C9" s="9" t="s">
        <v>58</v>
      </c>
      <c r="D9" s="11"/>
      <c r="E9" s="11"/>
      <c r="F9" s="11"/>
      <c r="G9" s="11"/>
      <c r="H9" s="11"/>
      <c r="I9" s="11"/>
      <c r="J9" s="11"/>
      <c r="K9" s="11"/>
      <c r="L9" s="11"/>
      <c r="M9" s="11"/>
      <c r="N9" s="11"/>
      <c r="O9" s="11"/>
    </row>
    <row r="10" spans="1:18" s="3" customFormat="1" ht="28.5" customHeight="1" x14ac:dyDescent="0.25">
      <c r="A10" s="9" t="s">
        <v>28</v>
      </c>
      <c r="B10" s="9" t="s">
        <v>45</v>
      </c>
      <c r="C10" s="9" t="s">
        <v>59</v>
      </c>
      <c r="D10" s="11"/>
      <c r="E10" s="11"/>
      <c r="F10" s="11"/>
      <c r="G10" s="11"/>
      <c r="H10" s="11"/>
      <c r="I10" s="11"/>
      <c r="J10" s="11"/>
      <c r="K10" s="11"/>
      <c r="L10" s="11"/>
      <c r="M10" s="11"/>
      <c r="N10" s="11"/>
      <c r="O10" s="11"/>
    </row>
    <row r="11" spans="1:18" s="3" customFormat="1" ht="28.5" customHeight="1" x14ac:dyDescent="0.25">
      <c r="A11" s="9" t="s">
        <v>29</v>
      </c>
      <c r="B11" s="9" t="s">
        <v>46</v>
      </c>
      <c r="C11" s="9" t="s">
        <v>60</v>
      </c>
      <c r="D11" s="11"/>
      <c r="E11" s="11"/>
      <c r="F11" s="11"/>
      <c r="G11" s="11"/>
      <c r="H11" s="11"/>
      <c r="I11" s="11"/>
      <c r="J11" s="11"/>
      <c r="K11" s="11"/>
      <c r="L11" s="11"/>
      <c r="M11" s="11"/>
      <c r="N11" s="11"/>
      <c r="O11" s="11"/>
    </row>
    <row r="12" spans="1:18" s="3" customFormat="1" ht="28.5" customHeight="1" x14ac:dyDescent="0.25">
      <c r="A12" s="9" t="s">
        <v>30</v>
      </c>
      <c r="B12" s="9" t="s">
        <v>47</v>
      </c>
      <c r="C12" s="9" t="s">
        <v>61</v>
      </c>
      <c r="D12" s="11"/>
      <c r="E12" s="11"/>
      <c r="F12" s="11"/>
      <c r="G12" s="11"/>
      <c r="H12" s="11"/>
      <c r="I12" s="11"/>
      <c r="J12" s="11"/>
      <c r="K12" s="11"/>
      <c r="L12" s="11"/>
      <c r="M12" s="11"/>
      <c r="N12" s="11"/>
      <c r="O12" s="11"/>
    </row>
    <row r="13" spans="1:18" s="3" customFormat="1" ht="28.5" customHeight="1" x14ac:dyDescent="0.25">
      <c r="A13" s="9" t="s">
        <v>31</v>
      </c>
      <c r="B13" s="9" t="s">
        <v>48</v>
      </c>
      <c r="C13" s="9" t="s">
        <v>62</v>
      </c>
      <c r="D13" s="11"/>
      <c r="E13" s="11"/>
      <c r="F13" s="11"/>
      <c r="G13" s="11"/>
      <c r="H13" s="11"/>
      <c r="I13" s="11"/>
      <c r="J13" s="11"/>
      <c r="K13" s="11"/>
      <c r="L13" s="11"/>
      <c r="M13" s="11"/>
      <c r="N13" s="11"/>
      <c r="O13" s="11"/>
    </row>
    <row r="14" spans="1:18" s="3" customFormat="1" ht="28.5" customHeight="1" x14ac:dyDescent="0.25">
      <c r="A14" s="9" t="s">
        <v>67</v>
      </c>
      <c r="B14" s="9" t="s">
        <v>49</v>
      </c>
      <c r="C14" s="11"/>
      <c r="D14" s="11"/>
      <c r="E14" s="11"/>
      <c r="F14" s="11"/>
      <c r="G14" s="11"/>
      <c r="H14" s="11"/>
      <c r="I14" s="11"/>
      <c r="J14" s="11"/>
      <c r="K14" s="11"/>
      <c r="L14" s="11"/>
      <c r="M14" s="11"/>
      <c r="N14" s="11"/>
      <c r="O14" s="11"/>
    </row>
    <row r="15" spans="1:18" s="3" customFormat="1" ht="28.5" customHeight="1" x14ac:dyDescent="0.25">
      <c r="A15" s="9" t="s">
        <v>66</v>
      </c>
      <c r="B15" s="9" t="s">
        <v>50</v>
      </c>
      <c r="C15" s="11"/>
      <c r="D15" s="11"/>
      <c r="E15" s="11"/>
      <c r="F15" s="11"/>
      <c r="G15" s="11"/>
      <c r="H15" s="11"/>
      <c r="I15" s="11"/>
      <c r="J15" s="11"/>
      <c r="K15" s="11"/>
      <c r="L15" s="11"/>
      <c r="M15" s="11"/>
      <c r="N15" s="11"/>
      <c r="O15" s="11"/>
    </row>
    <row r="16" spans="1:18" s="3" customFormat="1" ht="28.5" customHeight="1" x14ac:dyDescent="0.25">
      <c r="A16" s="9" t="s">
        <v>84</v>
      </c>
      <c r="B16" s="9" t="s">
        <v>51</v>
      </c>
      <c r="C16" s="11"/>
      <c r="D16" s="11"/>
      <c r="E16" s="11"/>
      <c r="F16" s="11"/>
      <c r="G16" s="11"/>
      <c r="H16" s="11"/>
      <c r="I16" s="11"/>
      <c r="J16" s="11"/>
      <c r="K16" s="11"/>
      <c r="L16" s="11"/>
      <c r="M16" s="11"/>
      <c r="N16" s="11"/>
      <c r="O16" s="11"/>
    </row>
    <row r="17" spans="1:15" s="3" customFormat="1" ht="28.5" customHeight="1" x14ac:dyDescent="0.25">
      <c r="A17" s="9" t="s">
        <v>32</v>
      </c>
      <c r="B17" s="9" t="s">
        <v>52</v>
      </c>
      <c r="C17" s="11"/>
      <c r="D17" s="11"/>
      <c r="E17" s="11"/>
      <c r="F17" s="11"/>
      <c r="G17" s="11"/>
      <c r="H17" s="11"/>
      <c r="I17" s="11"/>
      <c r="J17" s="11"/>
      <c r="K17" s="11"/>
      <c r="L17" s="11"/>
      <c r="M17" s="11"/>
      <c r="N17" s="11"/>
      <c r="O17" s="11"/>
    </row>
    <row r="18" spans="1:15" s="3" customFormat="1" ht="28.5" customHeight="1" x14ac:dyDescent="0.25">
      <c r="A18" s="9" t="s">
        <v>33</v>
      </c>
      <c r="B18" s="11"/>
      <c r="C18" s="11"/>
      <c r="D18" s="11"/>
      <c r="E18" s="11"/>
      <c r="F18" s="11"/>
      <c r="G18" s="11"/>
      <c r="H18" s="11"/>
      <c r="I18" s="11"/>
      <c r="J18" s="11"/>
      <c r="K18" s="11"/>
      <c r="L18" s="11"/>
      <c r="M18" s="11"/>
      <c r="N18" s="11"/>
      <c r="O18" s="11"/>
    </row>
    <row r="19" spans="1:15" s="3" customFormat="1" ht="28.5" customHeight="1" x14ac:dyDescent="0.25">
      <c r="A19" s="9" t="s">
        <v>34</v>
      </c>
      <c r="B19" s="11"/>
      <c r="C19" s="11"/>
      <c r="D19" s="11"/>
      <c r="E19" s="11"/>
      <c r="F19" s="11"/>
      <c r="G19" s="11"/>
      <c r="H19" s="11"/>
      <c r="I19" s="11"/>
      <c r="J19" s="11"/>
      <c r="K19" s="11"/>
      <c r="L19" s="11"/>
      <c r="M19" s="11"/>
      <c r="N19" s="11"/>
      <c r="O19" s="11"/>
    </row>
    <row r="20" spans="1:15" s="3" customFormat="1" ht="28.5" customHeight="1" x14ac:dyDescent="0.25">
      <c r="A20" s="9" t="s">
        <v>35</v>
      </c>
      <c r="B20" s="11"/>
      <c r="C20" s="11"/>
      <c r="D20" s="11"/>
      <c r="E20" s="11"/>
      <c r="F20" s="11"/>
      <c r="G20" s="11"/>
      <c r="H20" s="11"/>
      <c r="I20" s="11"/>
      <c r="J20" s="11"/>
      <c r="K20" s="11"/>
      <c r="L20" s="11"/>
      <c r="M20" s="11"/>
      <c r="N20" s="11"/>
      <c r="O20" s="11"/>
    </row>
    <row r="21" spans="1:15" s="3" customFormat="1" ht="28.5" customHeight="1" x14ac:dyDescent="0.25">
      <c r="A21" s="9" t="s">
        <v>36</v>
      </c>
      <c r="B21" s="11"/>
      <c r="C21" s="11"/>
      <c r="D21" s="11"/>
      <c r="E21" s="11"/>
      <c r="F21" s="11"/>
      <c r="G21" s="11"/>
      <c r="H21" s="11"/>
      <c r="I21" s="11"/>
      <c r="J21" s="11"/>
      <c r="K21" s="11"/>
      <c r="L21" s="11"/>
      <c r="M21" s="11"/>
      <c r="N21" s="11"/>
      <c r="O21" s="11"/>
    </row>
    <row r="22" spans="1:15" s="3" customFormat="1" x14ac:dyDescent="0.25">
      <c r="A22" s="9" t="s">
        <v>37</v>
      </c>
      <c r="B22" s="11"/>
      <c r="C22" s="11"/>
      <c r="D22" s="11"/>
      <c r="E22" s="11"/>
      <c r="F22" s="11"/>
      <c r="G22" s="11"/>
      <c r="H22" s="11"/>
      <c r="I22" s="11"/>
      <c r="J22" s="11"/>
      <c r="K22" s="11"/>
      <c r="L22" s="11"/>
      <c r="M22" s="11"/>
      <c r="N22" s="11"/>
      <c r="O22" s="11"/>
    </row>
    <row r="23" spans="1:15" x14ac:dyDescent="0.25">
      <c r="G23" s="11"/>
      <c r="H23" s="11"/>
    </row>
  </sheetData>
  <mergeCells count="5">
    <mergeCell ref="M2:N2"/>
    <mergeCell ref="G2:H2"/>
    <mergeCell ref="I2:J2"/>
    <mergeCell ref="K2:L2"/>
    <mergeCell ref="E2:F2"/>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4E62E-4A17-4CCD-A874-77D1F3AC474F}">
  <sheetPr>
    <tabColor theme="8" tint="0.39997558519241921"/>
  </sheetPr>
  <dimension ref="A1:E19"/>
  <sheetViews>
    <sheetView view="pageBreakPreview" topLeftCell="A17" zoomScale="85" zoomScaleNormal="100" zoomScaleSheetLayoutView="85" workbookViewId="0">
      <selection activeCell="E13" sqref="E13"/>
    </sheetView>
  </sheetViews>
  <sheetFormatPr baseColWidth="10" defaultColWidth="11.42578125" defaultRowHeight="16.5" x14ac:dyDescent="0.3"/>
  <cols>
    <col min="1" max="1" width="46.140625" style="4" customWidth="1"/>
    <col min="2" max="2" width="127.85546875" style="4" customWidth="1"/>
    <col min="3" max="3" width="17.85546875" style="4" customWidth="1"/>
    <col min="4" max="4" width="44.5703125" style="4" customWidth="1"/>
    <col min="5" max="5" width="20.140625" style="4" customWidth="1"/>
  </cols>
  <sheetData>
    <row r="1" spans="1:5" ht="23.25" customHeight="1" thickBot="1" x14ac:dyDescent="0.3">
      <c r="A1" s="250"/>
      <c r="B1" s="251" t="s">
        <v>99</v>
      </c>
      <c r="C1" s="249"/>
      <c r="D1" s="75" t="s">
        <v>93</v>
      </c>
      <c r="E1" s="89" t="str">
        <f>'APS-IMP SP'!R1</f>
        <v xml:space="preserve"> SC03-F01</v>
      </c>
    </row>
    <row r="2" spans="1:5" ht="23.25" customHeight="1" thickBot="1" x14ac:dyDescent="0.3">
      <c r="A2" s="250"/>
      <c r="B2" s="251"/>
      <c r="C2" s="249"/>
      <c r="D2" s="75" t="s">
        <v>95</v>
      </c>
      <c r="E2" s="89">
        <f>'APS-IMP SP'!R2</f>
        <v>13</v>
      </c>
    </row>
    <row r="3" spans="1:5" ht="35.25" customHeight="1" thickBot="1" x14ac:dyDescent="0.3">
      <c r="A3" s="250"/>
      <c r="B3" s="251"/>
      <c r="C3" s="249"/>
      <c r="D3" s="81" t="s">
        <v>96</v>
      </c>
      <c r="E3" s="86">
        <f>+'APS-IMP SP'!R3</f>
        <v>46162</v>
      </c>
    </row>
    <row r="4" spans="1:5" ht="28.5" customHeight="1" thickBot="1" x14ac:dyDescent="0.3">
      <c r="A4" s="262" t="s">
        <v>326</v>
      </c>
      <c r="B4" s="263"/>
      <c r="C4" s="263"/>
      <c r="D4" s="263"/>
      <c r="E4" s="263"/>
    </row>
    <row r="5" spans="1:5" s="78" customFormat="1" ht="39" customHeight="1" thickBot="1" x14ac:dyDescent="0.35">
      <c r="A5" s="77" t="s">
        <v>88</v>
      </c>
      <c r="B5" s="253" t="s">
        <v>91</v>
      </c>
      <c r="C5" s="253"/>
      <c r="D5" s="253"/>
      <c r="E5" s="253"/>
    </row>
    <row r="6" spans="1:5" s="78" customFormat="1" ht="21" customHeight="1" thickBot="1" x14ac:dyDescent="0.35">
      <c r="A6" s="77" t="s">
        <v>89</v>
      </c>
      <c r="B6" s="254" t="s">
        <v>200</v>
      </c>
      <c r="C6" s="254"/>
      <c r="D6" s="254"/>
      <c r="E6" s="254"/>
    </row>
    <row r="7" spans="1:5" s="78" customFormat="1" ht="75" customHeight="1" thickBot="1" x14ac:dyDescent="0.35">
      <c r="A7" s="79" t="s">
        <v>202</v>
      </c>
      <c r="B7" s="261" t="s">
        <v>203</v>
      </c>
      <c r="C7" s="261"/>
      <c r="D7" s="261"/>
      <c r="E7" s="261"/>
    </row>
    <row r="8" spans="1:5" s="78" customFormat="1" ht="75" customHeight="1" thickBot="1" x14ac:dyDescent="0.35">
      <c r="A8" s="79" t="s">
        <v>90</v>
      </c>
      <c r="B8" s="261" t="s">
        <v>258</v>
      </c>
      <c r="C8" s="261"/>
      <c r="D8" s="261"/>
      <c r="E8" s="261"/>
    </row>
    <row r="9" spans="1:5" s="78" customFormat="1" ht="19.5" thickBot="1" x14ac:dyDescent="0.35">
      <c r="A9" s="252" t="s">
        <v>87</v>
      </c>
      <c r="B9" s="252"/>
      <c r="C9" s="252"/>
      <c r="D9" s="252"/>
      <c r="E9" s="252"/>
    </row>
    <row r="10" spans="1:5" s="78" customFormat="1" ht="49.5" customHeight="1" thickBot="1" x14ac:dyDescent="0.35">
      <c r="A10" s="264" t="s">
        <v>325</v>
      </c>
      <c r="B10" s="265"/>
      <c r="C10" s="266"/>
      <c r="D10" s="76"/>
      <c r="E10" s="33" t="s">
        <v>214</v>
      </c>
    </row>
    <row r="11" spans="1:5" s="78" customFormat="1" ht="39" customHeight="1" thickBot="1" x14ac:dyDescent="0.35">
      <c r="A11" s="267"/>
      <c r="B11" s="268"/>
      <c r="C11" s="269"/>
      <c r="D11" s="76" t="s">
        <v>215</v>
      </c>
      <c r="E11" s="83">
        <v>19</v>
      </c>
    </row>
    <row r="12" spans="1:5" s="78" customFormat="1" ht="39" customHeight="1" thickBot="1" x14ac:dyDescent="0.35">
      <c r="A12" s="267"/>
      <c r="B12" s="268"/>
      <c r="C12" s="269"/>
      <c r="D12" s="76" t="s">
        <v>97</v>
      </c>
      <c r="E12" s="83">
        <v>120</v>
      </c>
    </row>
    <row r="13" spans="1:5" s="78" customFormat="1" ht="39" customHeight="1" thickBot="1" x14ac:dyDescent="0.35">
      <c r="A13" s="270"/>
      <c r="B13" s="271"/>
      <c r="C13" s="272"/>
      <c r="D13" s="76" t="s">
        <v>98</v>
      </c>
      <c r="E13" s="83">
        <v>10</v>
      </c>
    </row>
    <row r="14" spans="1:5" s="78" customFormat="1" ht="25.5" customHeight="1" thickBot="1" x14ac:dyDescent="0.35">
      <c r="A14" s="252" t="s">
        <v>92</v>
      </c>
      <c r="B14" s="252"/>
      <c r="C14" s="252"/>
      <c r="D14" s="252"/>
      <c r="E14" s="252"/>
    </row>
    <row r="15" spans="1:5" s="78" customFormat="1" ht="340.5" customHeight="1" thickBot="1" x14ac:dyDescent="0.35">
      <c r="A15" s="84" t="s">
        <v>112</v>
      </c>
      <c r="B15" s="273"/>
      <c r="C15" s="274"/>
      <c r="D15" s="274"/>
      <c r="E15" s="275"/>
    </row>
    <row r="16" spans="1:5" s="78" customFormat="1" ht="241.5" customHeight="1" thickBot="1" x14ac:dyDescent="0.35">
      <c r="A16" s="84" t="s">
        <v>40</v>
      </c>
      <c r="B16" s="255"/>
      <c r="C16" s="256"/>
      <c r="D16" s="256"/>
      <c r="E16" s="257"/>
    </row>
    <row r="17" spans="1:5" s="78" customFormat="1" ht="249" customHeight="1" thickBot="1" x14ac:dyDescent="0.35">
      <c r="A17" s="95" t="s">
        <v>38</v>
      </c>
      <c r="B17" s="255"/>
      <c r="C17" s="256"/>
      <c r="D17" s="256"/>
      <c r="E17" s="257"/>
    </row>
    <row r="18" spans="1:5" s="78" customFormat="1" ht="321.75" customHeight="1" thickBot="1" x14ac:dyDescent="0.35">
      <c r="A18" s="95" t="s">
        <v>41</v>
      </c>
      <c r="B18" s="258"/>
      <c r="C18" s="259"/>
      <c r="D18" s="259"/>
      <c r="E18" s="260"/>
    </row>
    <row r="19" spans="1:5" s="78" customFormat="1" ht="66" customHeight="1" thickBot="1" x14ac:dyDescent="0.35">
      <c r="A19" s="248" t="s">
        <v>263</v>
      </c>
      <c r="B19" s="248"/>
      <c r="C19" s="248"/>
      <c r="D19" s="248"/>
      <c r="E19" s="248"/>
    </row>
  </sheetData>
  <mergeCells count="16">
    <mergeCell ref="A19:E19"/>
    <mergeCell ref="C1:C3"/>
    <mergeCell ref="A1:A3"/>
    <mergeCell ref="B1:B3"/>
    <mergeCell ref="A14:E14"/>
    <mergeCell ref="A9:E9"/>
    <mergeCell ref="B5:E5"/>
    <mergeCell ref="B6:E6"/>
    <mergeCell ref="B17:E17"/>
    <mergeCell ref="B18:E18"/>
    <mergeCell ref="B7:E7"/>
    <mergeCell ref="B8:E8"/>
    <mergeCell ref="A4:E4"/>
    <mergeCell ref="A10:C13"/>
    <mergeCell ref="B15:E15"/>
    <mergeCell ref="B16:E16"/>
  </mergeCells>
  <pageMargins left="0.70866141732283472" right="0.70866141732283472" top="0.74803149606299213" bottom="0.74803149606299213" header="0.31496062992125984" footer="0.31496062992125984"/>
  <pageSetup scale="35" orientation="portrait" r:id="rId1"/>
  <headerFooter>
    <oddFooter xml:space="preserve">&amp;R
</oddFooter>
  </headerFooter>
  <colBreaks count="1" manualBreakCount="1">
    <brk id="5"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C9A56-E05C-4814-B26D-72F604058182}">
  <sheetPr>
    <tabColor theme="6" tint="-0.249977111117893"/>
  </sheetPr>
  <dimension ref="A1:AD118"/>
  <sheetViews>
    <sheetView view="pageBreakPreview" zoomScale="70" zoomScaleNormal="40" zoomScaleSheetLayoutView="70" workbookViewId="0">
      <pane xSplit="2" ySplit="7" topLeftCell="C8" activePane="bottomRight" state="frozen"/>
      <selection pane="topRight" activeCell="C1" sqref="C1"/>
      <selection pane="bottomLeft" activeCell="A8" sqref="A8"/>
      <selection pane="bottomRight" activeCell="B73" sqref="B73:B79"/>
    </sheetView>
  </sheetViews>
  <sheetFormatPr baseColWidth="10" defaultColWidth="11.42578125" defaultRowHeight="16.5" x14ac:dyDescent="0.3"/>
  <cols>
    <col min="1" max="1" width="9" style="4" customWidth="1"/>
    <col min="2" max="2" width="25.5703125" style="102" customWidth="1"/>
    <col min="3" max="3" width="20.28515625" style="14" customWidth="1"/>
    <col min="4" max="4" width="14" style="14" customWidth="1"/>
    <col min="5" max="5" width="23.7109375" style="21" customWidth="1"/>
    <col min="6" max="6" width="34.28515625" style="19" customWidth="1"/>
    <col min="7" max="7" width="29.85546875" style="20" customWidth="1"/>
    <col min="8" max="8" width="18.42578125" style="5" customWidth="1"/>
    <col min="9" max="9" width="8.7109375" style="4" customWidth="1"/>
    <col min="10" max="10" width="6.28515625" style="4" customWidth="1"/>
    <col min="11" max="12" width="6.85546875" style="4" customWidth="1"/>
    <col min="13" max="13" width="9.5703125" style="4" customWidth="1"/>
    <col min="14" max="14" width="9.42578125" style="4" customWidth="1"/>
    <col min="15" max="15" width="23.7109375" style="20" customWidth="1"/>
    <col min="16" max="16" width="95.28515625" style="4" customWidth="1"/>
    <col min="17" max="17" width="93.85546875" style="4" customWidth="1"/>
    <col min="18" max="18" width="80.140625" style="6" customWidth="1"/>
    <col min="19" max="19" width="11.42578125" style="4"/>
    <col min="20" max="28" width="11.42578125" style="2"/>
    <col min="29" max="29" width="15.7109375" style="2" customWidth="1"/>
    <col min="30" max="16384" width="11.42578125" style="2"/>
  </cols>
  <sheetData>
    <row r="1" spans="1:30" ht="29.25" customHeight="1" x14ac:dyDescent="0.3">
      <c r="A1" s="277"/>
      <c r="B1" s="278"/>
      <c r="C1" s="281" t="s">
        <v>330</v>
      </c>
      <c r="D1" s="282"/>
      <c r="E1" s="282"/>
      <c r="F1" s="282"/>
      <c r="G1" s="282"/>
      <c r="H1" s="282"/>
      <c r="I1" s="282"/>
      <c r="J1" s="282"/>
      <c r="K1" s="282"/>
      <c r="L1" s="282"/>
      <c r="M1" s="282"/>
      <c r="N1" s="282"/>
      <c r="O1" s="283"/>
      <c r="P1" s="309"/>
      <c r="Q1" s="175" t="s">
        <v>93</v>
      </c>
      <c r="R1" s="22" t="s">
        <v>94</v>
      </c>
      <c r="Y1" s="15" t="s">
        <v>110</v>
      </c>
      <c r="Z1" s="15" t="s">
        <v>109</v>
      </c>
      <c r="AA1" s="15" t="s">
        <v>107</v>
      </c>
      <c r="AB1" s="15" t="s">
        <v>108</v>
      </c>
      <c r="AC1" s="15" t="s">
        <v>111</v>
      </c>
    </row>
    <row r="2" spans="1:30" ht="39" customHeight="1" x14ac:dyDescent="0.3">
      <c r="A2" s="279"/>
      <c r="B2" s="280"/>
      <c r="C2" s="284"/>
      <c r="D2" s="285"/>
      <c r="E2" s="285"/>
      <c r="F2" s="285"/>
      <c r="G2" s="285"/>
      <c r="H2" s="285"/>
      <c r="I2" s="285"/>
      <c r="J2" s="285"/>
      <c r="K2" s="285"/>
      <c r="L2" s="285"/>
      <c r="M2" s="285"/>
      <c r="N2" s="285"/>
      <c r="O2" s="286"/>
      <c r="P2" s="310"/>
      <c r="Q2" s="175" t="s">
        <v>95</v>
      </c>
      <c r="R2" s="22">
        <f>+'APS-IMP SP'!R2</f>
        <v>13</v>
      </c>
      <c r="Y2" s="16">
        <v>-4</v>
      </c>
      <c r="Z2" s="16">
        <v>0</v>
      </c>
      <c r="AA2" s="16">
        <v>1</v>
      </c>
      <c r="AB2" s="16">
        <v>1</v>
      </c>
      <c r="AC2" s="16">
        <v>0</v>
      </c>
    </row>
    <row r="3" spans="1:30" ht="32.25" customHeight="1" thickBot="1" x14ac:dyDescent="0.35">
      <c r="A3" s="279"/>
      <c r="B3" s="280"/>
      <c r="C3" s="284"/>
      <c r="D3" s="285"/>
      <c r="E3" s="285"/>
      <c r="F3" s="285"/>
      <c r="G3" s="285"/>
      <c r="H3" s="285"/>
      <c r="I3" s="285"/>
      <c r="J3" s="285"/>
      <c r="K3" s="285"/>
      <c r="L3" s="285"/>
      <c r="M3" s="285"/>
      <c r="N3" s="285"/>
      <c r="O3" s="286"/>
      <c r="P3" s="311"/>
      <c r="Q3" s="176" t="s">
        <v>233</v>
      </c>
      <c r="R3" s="169">
        <f>+'APS-IMP SP'!R3</f>
        <v>46162</v>
      </c>
      <c r="Y3" s="16">
        <v>4</v>
      </c>
      <c r="Z3" s="17">
        <v>1</v>
      </c>
      <c r="AA3" s="18">
        <v>2</v>
      </c>
      <c r="AB3" s="16">
        <v>2</v>
      </c>
      <c r="AC3" s="16">
        <v>1</v>
      </c>
    </row>
    <row r="4" spans="1:30" s="27" customFormat="1" ht="44.1" customHeight="1" x14ac:dyDescent="0.25">
      <c r="A4" s="312" t="s">
        <v>0</v>
      </c>
      <c r="B4" s="315" t="s">
        <v>265</v>
      </c>
      <c r="C4" s="316"/>
      <c r="D4" s="316"/>
      <c r="E4" s="316"/>
      <c r="F4" s="316"/>
      <c r="G4" s="316"/>
      <c r="H4" s="317"/>
      <c r="I4" s="318" t="s">
        <v>266</v>
      </c>
      <c r="J4" s="318"/>
      <c r="K4" s="318"/>
      <c r="L4" s="318"/>
      <c r="M4" s="318"/>
      <c r="N4" s="318"/>
      <c r="O4" s="318"/>
      <c r="P4" s="220" t="s">
        <v>259</v>
      </c>
      <c r="Q4" s="221"/>
      <c r="R4" s="184" t="s">
        <v>267</v>
      </c>
      <c r="S4" s="26"/>
      <c r="Y4" s="28"/>
      <c r="Z4" s="28">
        <v>2</v>
      </c>
      <c r="AA4" s="18">
        <v>4</v>
      </c>
      <c r="AB4" s="29">
        <v>4</v>
      </c>
      <c r="AC4" s="29">
        <v>4</v>
      </c>
    </row>
    <row r="5" spans="1:30" s="27" customFormat="1" ht="36.75" customHeight="1" x14ac:dyDescent="0.25">
      <c r="A5" s="313"/>
      <c r="B5" s="319" t="s">
        <v>1</v>
      </c>
      <c r="C5" s="320"/>
      <c r="D5" s="188" t="s">
        <v>2</v>
      </c>
      <c r="E5" s="188"/>
      <c r="F5" s="188"/>
      <c r="G5" s="32" t="s">
        <v>3</v>
      </c>
      <c r="H5" s="321" t="s">
        <v>65</v>
      </c>
      <c r="I5" s="228" t="s">
        <v>13</v>
      </c>
      <c r="J5" s="230" t="s">
        <v>14</v>
      </c>
      <c r="K5" s="230" t="s">
        <v>17</v>
      </c>
      <c r="L5" s="230" t="s">
        <v>15</v>
      </c>
      <c r="M5" s="230" t="s">
        <v>16</v>
      </c>
      <c r="N5" s="230" t="s">
        <v>18</v>
      </c>
      <c r="O5" s="232" t="s">
        <v>83</v>
      </c>
      <c r="P5" s="222" t="s">
        <v>261</v>
      </c>
      <c r="Q5" s="223"/>
      <c r="R5" s="300" t="s">
        <v>4</v>
      </c>
      <c r="S5" s="26"/>
      <c r="Y5" s="28"/>
      <c r="Z5" s="18">
        <v>3</v>
      </c>
      <c r="AA5" s="18"/>
      <c r="AB5" s="18"/>
      <c r="AC5" s="29"/>
    </row>
    <row r="6" spans="1:30" s="24" customFormat="1" ht="27.95" customHeight="1" x14ac:dyDescent="0.3">
      <c r="A6" s="313"/>
      <c r="B6" s="303" t="s">
        <v>5</v>
      </c>
      <c r="C6" s="291" t="s">
        <v>6</v>
      </c>
      <c r="D6" s="188" t="s">
        <v>7</v>
      </c>
      <c r="E6" s="188" t="s">
        <v>8</v>
      </c>
      <c r="F6" s="188" t="s">
        <v>9</v>
      </c>
      <c r="G6" s="188" t="s">
        <v>11</v>
      </c>
      <c r="H6" s="322"/>
      <c r="I6" s="324"/>
      <c r="J6" s="305"/>
      <c r="K6" s="305"/>
      <c r="L6" s="305"/>
      <c r="M6" s="305"/>
      <c r="N6" s="305"/>
      <c r="O6" s="307"/>
      <c r="P6" s="208" t="s">
        <v>19</v>
      </c>
      <c r="Q6" s="209"/>
      <c r="R6" s="301"/>
      <c r="S6" s="25"/>
      <c r="Y6" s="18"/>
      <c r="Z6" s="18">
        <v>4</v>
      </c>
      <c r="AA6" s="18"/>
      <c r="AB6" s="18"/>
      <c r="AC6" s="18"/>
    </row>
    <row r="7" spans="1:30" s="24" customFormat="1" ht="30" customHeight="1" thickBot="1" x14ac:dyDescent="0.35">
      <c r="A7" s="314"/>
      <c r="B7" s="304"/>
      <c r="C7" s="292"/>
      <c r="D7" s="189"/>
      <c r="E7" s="189"/>
      <c r="F7" s="189"/>
      <c r="G7" s="189"/>
      <c r="H7" s="323"/>
      <c r="I7" s="325"/>
      <c r="J7" s="306"/>
      <c r="K7" s="306"/>
      <c r="L7" s="306"/>
      <c r="M7" s="306"/>
      <c r="N7" s="306"/>
      <c r="O7" s="308"/>
      <c r="P7" s="182" t="s">
        <v>20</v>
      </c>
      <c r="Q7" s="183" t="s">
        <v>86</v>
      </c>
      <c r="R7" s="302"/>
      <c r="S7" s="25"/>
    </row>
    <row r="8" spans="1:30" s="104" customFormat="1" ht="129.75" customHeight="1" x14ac:dyDescent="0.2">
      <c r="A8" s="170">
        <v>1</v>
      </c>
      <c r="B8" s="191" t="s">
        <v>22</v>
      </c>
      <c r="C8" s="49" t="s">
        <v>237</v>
      </c>
      <c r="D8" s="49" t="s">
        <v>101</v>
      </c>
      <c r="E8" s="171" t="s">
        <v>103</v>
      </c>
      <c r="F8" s="40" t="s">
        <v>120</v>
      </c>
      <c r="G8" s="171" t="s">
        <v>53</v>
      </c>
      <c r="H8" s="172" t="s">
        <v>63</v>
      </c>
      <c r="I8" s="172">
        <v>4</v>
      </c>
      <c r="J8" s="172">
        <v>4</v>
      </c>
      <c r="K8" s="172">
        <v>4</v>
      </c>
      <c r="L8" s="172">
        <v>4</v>
      </c>
      <c r="M8" s="172">
        <v>1</v>
      </c>
      <c r="N8" s="172">
        <f t="shared" ref="N8:N39" si="0">(I8)+J8+K8+L8+M8</f>
        <v>17</v>
      </c>
      <c r="O8" s="49" t="str">
        <f t="shared" ref="O8:O39" si="1">IF(N8&lt;=14,"NOSIGNIFICATIVO",IF(AND(N8&gt;=15,N8&lt;=20),"SIGNIFICATIVOS"))</f>
        <v>SIGNIFICATIVOS</v>
      </c>
      <c r="P8" s="173" t="s">
        <v>334</v>
      </c>
      <c r="Q8" s="174" t="s">
        <v>296</v>
      </c>
      <c r="R8" s="294" t="s">
        <v>324</v>
      </c>
      <c r="S8" s="19"/>
    </row>
    <row r="9" spans="1:30" s="19" customFormat="1" ht="90.75" customHeight="1" x14ac:dyDescent="0.2">
      <c r="A9" s="111">
        <f>+A8+1</f>
        <v>2</v>
      </c>
      <c r="B9" s="191"/>
      <c r="C9" s="93" t="s">
        <v>237</v>
      </c>
      <c r="D9" s="93" t="s">
        <v>101</v>
      </c>
      <c r="E9" s="116" t="s">
        <v>103</v>
      </c>
      <c r="F9" s="87" t="s">
        <v>120</v>
      </c>
      <c r="G9" s="116" t="s">
        <v>309</v>
      </c>
      <c r="H9" s="115" t="s">
        <v>63</v>
      </c>
      <c r="I9" s="115">
        <v>4</v>
      </c>
      <c r="J9" s="115">
        <v>4</v>
      </c>
      <c r="K9" s="115">
        <v>1</v>
      </c>
      <c r="L9" s="115">
        <v>2</v>
      </c>
      <c r="M9" s="115">
        <v>1</v>
      </c>
      <c r="N9" s="115">
        <f t="shared" si="0"/>
        <v>12</v>
      </c>
      <c r="O9" s="93" t="str">
        <f t="shared" si="1"/>
        <v>NOSIGNIFICATIVO</v>
      </c>
      <c r="P9" s="113"/>
      <c r="Q9" s="154" t="s">
        <v>317</v>
      </c>
      <c r="R9" s="295"/>
      <c r="T9" s="104"/>
      <c r="U9" s="104"/>
      <c r="V9" s="104"/>
      <c r="W9" s="104"/>
      <c r="X9" s="104"/>
      <c r="Y9" s="104"/>
      <c r="Z9" s="104"/>
      <c r="AA9" s="104"/>
      <c r="AB9" s="104"/>
      <c r="AC9" s="104"/>
      <c r="AD9" s="104"/>
    </row>
    <row r="10" spans="1:30" s="19" customFormat="1" ht="149.25" customHeight="1" x14ac:dyDescent="0.2">
      <c r="A10" s="111">
        <f t="shared" ref="A10:A73" si="2">+A9+1</f>
        <v>3</v>
      </c>
      <c r="B10" s="191"/>
      <c r="C10" s="93" t="s">
        <v>237</v>
      </c>
      <c r="D10" s="93" t="s">
        <v>102</v>
      </c>
      <c r="E10" s="116" t="s">
        <v>112</v>
      </c>
      <c r="F10" s="87" t="s">
        <v>132</v>
      </c>
      <c r="G10" s="116" t="s">
        <v>58</v>
      </c>
      <c r="H10" s="115" t="s">
        <v>63</v>
      </c>
      <c r="I10" s="115">
        <v>4</v>
      </c>
      <c r="J10" s="115">
        <v>4</v>
      </c>
      <c r="K10" s="115">
        <v>4</v>
      </c>
      <c r="L10" s="115">
        <v>2</v>
      </c>
      <c r="M10" s="115">
        <v>1</v>
      </c>
      <c r="N10" s="114">
        <f t="shared" si="0"/>
        <v>15</v>
      </c>
      <c r="O10" s="93" t="str">
        <f t="shared" si="1"/>
        <v>SIGNIFICATIVOS</v>
      </c>
      <c r="P10" s="129" t="s">
        <v>347</v>
      </c>
      <c r="Q10" s="128" t="s">
        <v>323</v>
      </c>
      <c r="R10" s="295"/>
      <c r="T10" s="104"/>
      <c r="U10" s="104"/>
      <c r="V10" s="104"/>
      <c r="W10" s="104"/>
      <c r="X10" s="104"/>
      <c r="Y10" s="104"/>
      <c r="Z10" s="104"/>
      <c r="AA10" s="104"/>
      <c r="AB10" s="104"/>
      <c r="AC10" s="104"/>
      <c r="AD10" s="104"/>
    </row>
    <row r="11" spans="1:30" s="19" customFormat="1" ht="90.75" customHeight="1" x14ac:dyDescent="0.2">
      <c r="A11" s="111">
        <f t="shared" si="2"/>
        <v>4</v>
      </c>
      <c r="B11" s="191"/>
      <c r="C11" s="93" t="s">
        <v>237</v>
      </c>
      <c r="D11" s="93" t="s">
        <v>102</v>
      </c>
      <c r="E11" s="116" t="s">
        <v>113</v>
      </c>
      <c r="F11" s="87" t="s">
        <v>186</v>
      </c>
      <c r="G11" s="116" t="s">
        <v>225</v>
      </c>
      <c r="H11" s="115" t="s">
        <v>63</v>
      </c>
      <c r="I11" s="115">
        <v>-4</v>
      </c>
      <c r="J11" s="115">
        <v>4</v>
      </c>
      <c r="K11" s="115">
        <v>1</v>
      </c>
      <c r="L11" s="115">
        <v>2</v>
      </c>
      <c r="M11" s="115">
        <v>1</v>
      </c>
      <c r="N11" s="114">
        <f t="shared" si="0"/>
        <v>4</v>
      </c>
      <c r="O11" s="93" t="str">
        <f t="shared" si="1"/>
        <v>NOSIGNIFICATIVO</v>
      </c>
      <c r="P11" s="129"/>
      <c r="Q11" s="128" t="s">
        <v>316</v>
      </c>
      <c r="R11" s="295"/>
      <c r="T11" s="104"/>
      <c r="U11" s="104"/>
      <c r="V11" s="104"/>
      <c r="W11" s="104"/>
      <c r="X11" s="104"/>
      <c r="Y11" s="104"/>
      <c r="Z11" s="104"/>
      <c r="AA11" s="104"/>
      <c r="AB11" s="104"/>
      <c r="AC11" s="104"/>
      <c r="AD11" s="104"/>
    </row>
    <row r="12" spans="1:30" s="19" customFormat="1" ht="98.25" customHeight="1" x14ac:dyDescent="0.2">
      <c r="A12" s="111">
        <f t="shared" si="2"/>
        <v>5</v>
      </c>
      <c r="B12" s="191"/>
      <c r="C12" s="93" t="s">
        <v>237</v>
      </c>
      <c r="D12" s="93" t="s">
        <v>101</v>
      </c>
      <c r="E12" s="116" t="s">
        <v>41</v>
      </c>
      <c r="F12" s="87" t="s">
        <v>144</v>
      </c>
      <c r="G12" s="116" t="s">
        <v>116</v>
      </c>
      <c r="H12" s="115" t="s">
        <v>63</v>
      </c>
      <c r="I12" s="115">
        <v>4</v>
      </c>
      <c r="J12" s="115">
        <v>4</v>
      </c>
      <c r="K12" s="115">
        <v>4</v>
      </c>
      <c r="L12" s="115">
        <v>4</v>
      </c>
      <c r="M12" s="115">
        <v>1</v>
      </c>
      <c r="N12" s="115">
        <f t="shared" si="0"/>
        <v>17</v>
      </c>
      <c r="O12" s="93" t="str">
        <f t="shared" si="1"/>
        <v>SIGNIFICATIVOS</v>
      </c>
      <c r="P12" s="152" t="s">
        <v>333</v>
      </c>
      <c r="Q12" s="131" t="s">
        <v>295</v>
      </c>
      <c r="R12" s="295"/>
      <c r="T12" s="104"/>
      <c r="U12" s="104"/>
      <c r="V12" s="104"/>
      <c r="W12" s="104"/>
      <c r="X12" s="104"/>
      <c r="Y12" s="104"/>
      <c r="Z12" s="104"/>
      <c r="AA12" s="104"/>
      <c r="AB12" s="104"/>
      <c r="AC12" s="104"/>
      <c r="AD12" s="104"/>
    </row>
    <row r="13" spans="1:30" s="19" customFormat="1" ht="90.75" customHeight="1" x14ac:dyDescent="0.2">
      <c r="A13" s="111">
        <f t="shared" si="2"/>
        <v>6</v>
      </c>
      <c r="B13" s="191"/>
      <c r="C13" s="93" t="s">
        <v>237</v>
      </c>
      <c r="D13" s="93" t="s">
        <v>102</v>
      </c>
      <c r="E13" s="116" t="s">
        <v>223</v>
      </c>
      <c r="F13" s="87" t="s">
        <v>338</v>
      </c>
      <c r="G13" s="116" t="s">
        <v>117</v>
      </c>
      <c r="H13" s="115" t="s">
        <v>63</v>
      </c>
      <c r="I13" s="115">
        <v>4</v>
      </c>
      <c r="J13" s="115">
        <v>4</v>
      </c>
      <c r="K13" s="115">
        <v>1</v>
      </c>
      <c r="L13" s="115">
        <v>4</v>
      </c>
      <c r="M13" s="115">
        <v>1</v>
      </c>
      <c r="N13" s="114">
        <f t="shared" si="0"/>
        <v>14</v>
      </c>
      <c r="O13" s="93" t="str">
        <f t="shared" si="1"/>
        <v>NOSIGNIFICATIVO</v>
      </c>
      <c r="P13" s="129"/>
      <c r="Q13" s="128" t="s">
        <v>282</v>
      </c>
      <c r="R13" s="295"/>
      <c r="T13" s="104"/>
      <c r="U13" s="104"/>
      <c r="V13" s="104"/>
      <c r="W13" s="104"/>
      <c r="X13" s="104"/>
      <c r="Y13" s="104"/>
      <c r="Z13" s="104"/>
      <c r="AA13" s="104"/>
      <c r="AB13" s="104"/>
      <c r="AC13" s="104"/>
      <c r="AD13" s="104"/>
    </row>
    <row r="14" spans="1:30" s="19" customFormat="1" ht="90.75" customHeight="1" x14ac:dyDescent="0.2">
      <c r="A14" s="111">
        <f t="shared" si="2"/>
        <v>7</v>
      </c>
      <c r="B14" s="191"/>
      <c r="C14" s="93" t="s">
        <v>237</v>
      </c>
      <c r="D14" s="93" t="s">
        <v>102</v>
      </c>
      <c r="E14" s="116" t="s">
        <v>115</v>
      </c>
      <c r="F14" s="87" t="s">
        <v>157</v>
      </c>
      <c r="G14" s="116" t="s">
        <v>117</v>
      </c>
      <c r="H14" s="114" t="s">
        <v>64</v>
      </c>
      <c r="I14" s="114">
        <v>-4</v>
      </c>
      <c r="J14" s="114">
        <v>0</v>
      </c>
      <c r="K14" s="114">
        <v>1</v>
      </c>
      <c r="L14" s="114">
        <v>1</v>
      </c>
      <c r="M14" s="114">
        <v>1</v>
      </c>
      <c r="N14" s="114">
        <f t="shared" si="0"/>
        <v>-1</v>
      </c>
      <c r="O14" s="93" t="str">
        <f t="shared" si="1"/>
        <v>NOSIGNIFICATIVO</v>
      </c>
      <c r="P14" s="127"/>
      <c r="Q14" s="126" t="s">
        <v>306</v>
      </c>
      <c r="R14" s="295"/>
      <c r="T14" s="104"/>
      <c r="U14" s="104"/>
      <c r="V14" s="104"/>
      <c r="W14" s="104"/>
      <c r="X14" s="104"/>
      <c r="Y14" s="104"/>
      <c r="Z14" s="104"/>
      <c r="AA14" s="104"/>
      <c r="AB14" s="104"/>
      <c r="AC14" s="104"/>
      <c r="AD14" s="104"/>
    </row>
    <row r="15" spans="1:30" s="19" customFormat="1" ht="90.75" customHeight="1" x14ac:dyDescent="0.2">
      <c r="A15" s="111">
        <f t="shared" si="2"/>
        <v>8</v>
      </c>
      <c r="B15" s="191"/>
      <c r="C15" s="93" t="s">
        <v>237</v>
      </c>
      <c r="D15" s="93" t="s">
        <v>102</v>
      </c>
      <c r="E15" s="116" t="s">
        <v>115</v>
      </c>
      <c r="F15" s="87" t="s">
        <v>211</v>
      </c>
      <c r="G15" s="116" t="s">
        <v>117</v>
      </c>
      <c r="H15" s="114" t="s">
        <v>64</v>
      </c>
      <c r="I15" s="114">
        <v>-4</v>
      </c>
      <c r="J15" s="114">
        <v>0</v>
      </c>
      <c r="K15" s="114">
        <v>1</v>
      </c>
      <c r="L15" s="114">
        <v>1</v>
      </c>
      <c r="M15" s="114">
        <v>1</v>
      </c>
      <c r="N15" s="114">
        <f t="shared" si="0"/>
        <v>-1</v>
      </c>
      <c r="O15" s="93" t="str">
        <f t="shared" si="1"/>
        <v>NOSIGNIFICATIVO</v>
      </c>
      <c r="P15" s="87"/>
      <c r="Q15" s="126" t="s">
        <v>306</v>
      </c>
      <c r="R15" s="295"/>
      <c r="T15" s="104"/>
      <c r="U15" s="104"/>
      <c r="V15" s="104"/>
      <c r="W15" s="104"/>
      <c r="X15" s="104"/>
      <c r="Y15" s="104"/>
      <c r="Z15" s="104"/>
      <c r="AA15" s="104"/>
      <c r="AB15" s="104"/>
      <c r="AC15" s="104"/>
      <c r="AD15" s="104"/>
    </row>
    <row r="16" spans="1:30" s="19" customFormat="1" ht="90.75" customHeight="1" thickBot="1" x14ac:dyDescent="0.25">
      <c r="A16" s="111">
        <f t="shared" si="2"/>
        <v>9</v>
      </c>
      <c r="B16" s="192"/>
      <c r="C16" s="107" t="s">
        <v>239</v>
      </c>
      <c r="D16" s="107" t="s">
        <v>102</v>
      </c>
      <c r="E16" s="110" t="s">
        <v>42</v>
      </c>
      <c r="F16" s="88" t="s">
        <v>118</v>
      </c>
      <c r="G16" s="110" t="s">
        <v>119</v>
      </c>
      <c r="H16" s="108" t="s">
        <v>63</v>
      </c>
      <c r="I16" s="109">
        <v>-4</v>
      </c>
      <c r="J16" s="139">
        <v>4</v>
      </c>
      <c r="K16" s="109">
        <v>1</v>
      </c>
      <c r="L16" s="109">
        <v>4</v>
      </c>
      <c r="M16" s="109">
        <v>1</v>
      </c>
      <c r="N16" s="108">
        <f t="shared" si="0"/>
        <v>6</v>
      </c>
      <c r="O16" s="107" t="str">
        <f t="shared" si="1"/>
        <v>NOSIGNIFICATIVO</v>
      </c>
      <c r="P16" s="141"/>
      <c r="Q16" s="105" t="s">
        <v>348</v>
      </c>
      <c r="R16" s="295"/>
      <c r="T16" s="104"/>
      <c r="U16" s="104"/>
      <c r="V16" s="104"/>
      <c r="W16" s="104"/>
      <c r="X16" s="104"/>
      <c r="Y16" s="104"/>
      <c r="Z16" s="104"/>
      <c r="AA16" s="104"/>
      <c r="AB16" s="104"/>
      <c r="AC16" s="104"/>
      <c r="AD16" s="104"/>
    </row>
    <row r="17" spans="1:30" s="19" customFormat="1" ht="129.75" customHeight="1" x14ac:dyDescent="0.2">
      <c r="A17" s="111">
        <f t="shared" si="2"/>
        <v>10</v>
      </c>
      <c r="B17" s="190" t="s">
        <v>24</v>
      </c>
      <c r="C17" s="120" t="s">
        <v>237</v>
      </c>
      <c r="D17" s="120" t="s">
        <v>101</v>
      </c>
      <c r="E17" s="124" t="s">
        <v>103</v>
      </c>
      <c r="F17" s="41" t="s">
        <v>302</v>
      </c>
      <c r="G17" s="124" t="s">
        <v>53</v>
      </c>
      <c r="H17" s="122" t="s">
        <v>63</v>
      </c>
      <c r="I17" s="122">
        <v>4</v>
      </c>
      <c r="J17" s="122">
        <v>4</v>
      </c>
      <c r="K17" s="122">
        <v>4</v>
      </c>
      <c r="L17" s="122">
        <v>4</v>
      </c>
      <c r="M17" s="122">
        <v>1</v>
      </c>
      <c r="N17" s="122">
        <f t="shared" si="0"/>
        <v>17</v>
      </c>
      <c r="O17" s="120" t="str">
        <f t="shared" si="1"/>
        <v>SIGNIFICATIVOS</v>
      </c>
      <c r="P17" s="144" t="s">
        <v>334</v>
      </c>
      <c r="Q17" s="143" t="s">
        <v>296</v>
      </c>
      <c r="R17" s="295"/>
      <c r="T17" s="104"/>
      <c r="U17" s="104"/>
      <c r="V17" s="104"/>
      <c r="W17" s="104"/>
      <c r="X17" s="104"/>
      <c r="Y17" s="104"/>
      <c r="Z17" s="104"/>
      <c r="AA17" s="104"/>
      <c r="AB17" s="104"/>
      <c r="AC17" s="104"/>
      <c r="AD17" s="104"/>
    </row>
    <row r="18" spans="1:30" s="19" customFormat="1" ht="90.75" customHeight="1" x14ac:dyDescent="0.2">
      <c r="A18" s="111">
        <f t="shared" si="2"/>
        <v>11</v>
      </c>
      <c r="B18" s="191"/>
      <c r="C18" s="93" t="s">
        <v>237</v>
      </c>
      <c r="D18" s="93" t="s">
        <v>101</v>
      </c>
      <c r="E18" s="116" t="s">
        <v>103</v>
      </c>
      <c r="F18" s="87" t="s">
        <v>124</v>
      </c>
      <c r="G18" s="116" t="s">
        <v>274</v>
      </c>
      <c r="H18" s="115" t="s">
        <v>63</v>
      </c>
      <c r="I18" s="115">
        <v>4</v>
      </c>
      <c r="J18" s="115">
        <v>4</v>
      </c>
      <c r="K18" s="115">
        <v>1</v>
      </c>
      <c r="L18" s="115">
        <v>4</v>
      </c>
      <c r="M18" s="115">
        <v>1</v>
      </c>
      <c r="N18" s="115">
        <f t="shared" si="0"/>
        <v>14</v>
      </c>
      <c r="O18" s="93" t="str">
        <f t="shared" si="1"/>
        <v>NOSIGNIFICATIVO</v>
      </c>
      <c r="P18" s="113"/>
      <c r="Q18" s="154" t="s">
        <v>317</v>
      </c>
      <c r="R18" s="295"/>
      <c r="T18" s="104"/>
      <c r="U18" s="104"/>
      <c r="V18" s="104"/>
      <c r="W18" s="104"/>
      <c r="X18" s="104"/>
      <c r="Y18" s="104"/>
      <c r="Z18" s="104"/>
      <c r="AA18" s="104"/>
      <c r="AB18" s="104"/>
      <c r="AC18" s="104"/>
      <c r="AD18" s="104"/>
    </row>
    <row r="19" spans="1:30" s="19" customFormat="1" ht="90.75" customHeight="1" x14ac:dyDescent="0.2">
      <c r="A19" s="111">
        <f t="shared" si="2"/>
        <v>12</v>
      </c>
      <c r="B19" s="191"/>
      <c r="C19" s="93" t="s">
        <v>237</v>
      </c>
      <c r="D19" s="93" t="s">
        <v>101</v>
      </c>
      <c r="E19" s="116" t="s">
        <v>41</v>
      </c>
      <c r="F19" s="87" t="s">
        <v>143</v>
      </c>
      <c r="G19" s="116" t="s">
        <v>116</v>
      </c>
      <c r="H19" s="115" t="s">
        <v>63</v>
      </c>
      <c r="I19" s="115">
        <v>4</v>
      </c>
      <c r="J19" s="115">
        <v>4</v>
      </c>
      <c r="K19" s="115">
        <v>1</v>
      </c>
      <c r="L19" s="115">
        <v>4</v>
      </c>
      <c r="M19" s="115">
        <v>1</v>
      </c>
      <c r="N19" s="114">
        <f t="shared" si="0"/>
        <v>14</v>
      </c>
      <c r="O19" s="93" t="str">
        <f t="shared" si="1"/>
        <v>NOSIGNIFICATIVO</v>
      </c>
      <c r="P19" s="152"/>
      <c r="Q19" s="131" t="s">
        <v>281</v>
      </c>
      <c r="R19" s="295"/>
      <c r="T19" s="104"/>
      <c r="U19" s="104"/>
      <c r="V19" s="104"/>
      <c r="W19" s="104"/>
      <c r="X19" s="104"/>
      <c r="Y19" s="104"/>
      <c r="Z19" s="104"/>
      <c r="AA19" s="104"/>
      <c r="AB19" s="104"/>
      <c r="AC19" s="104"/>
      <c r="AD19" s="104"/>
    </row>
    <row r="20" spans="1:30" s="19" customFormat="1" ht="90.75" customHeight="1" x14ac:dyDescent="0.2">
      <c r="A20" s="111">
        <f t="shared" si="2"/>
        <v>13</v>
      </c>
      <c r="B20" s="191"/>
      <c r="C20" s="93" t="s">
        <v>237</v>
      </c>
      <c r="D20" s="93" t="s">
        <v>102</v>
      </c>
      <c r="E20" s="116" t="s">
        <v>113</v>
      </c>
      <c r="F20" s="87" t="s">
        <v>161</v>
      </c>
      <c r="G20" s="116" t="s">
        <v>60</v>
      </c>
      <c r="H20" s="115" t="s">
        <v>63</v>
      </c>
      <c r="I20" s="115">
        <v>-4</v>
      </c>
      <c r="J20" s="136">
        <v>4</v>
      </c>
      <c r="K20" s="115">
        <v>1</v>
      </c>
      <c r="L20" s="115">
        <v>1</v>
      </c>
      <c r="M20" s="115">
        <v>1</v>
      </c>
      <c r="N20" s="114">
        <f t="shared" si="0"/>
        <v>3</v>
      </c>
      <c r="O20" s="93" t="str">
        <f t="shared" si="1"/>
        <v>NOSIGNIFICATIVO</v>
      </c>
      <c r="P20" s="129"/>
      <c r="Q20" s="128" t="s">
        <v>316</v>
      </c>
      <c r="R20" s="295"/>
      <c r="T20" s="104"/>
      <c r="U20" s="104"/>
      <c r="V20" s="104"/>
      <c r="W20" s="104"/>
      <c r="X20" s="104"/>
      <c r="Y20" s="104"/>
      <c r="Z20" s="104"/>
      <c r="AA20" s="104"/>
      <c r="AB20" s="104"/>
      <c r="AC20" s="104"/>
      <c r="AD20" s="104"/>
    </row>
    <row r="21" spans="1:30" s="19" customFormat="1" ht="90.75" customHeight="1" x14ac:dyDescent="0.2">
      <c r="A21" s="111">
        <f t="shared" si="2"/>
        <v>14</v>
      </c>
      <c r="B21" s="191"/>
      <c r="C21" s="93" t="s">
        <v>237</v>
      </c>
      <c r="D21" s="93" t="s">
        <v>102</v>
      </c>
      <c r="E21" s="116" t="s">
        <v>115</v>
      </c>
      <c r="F21" s="87" t="s">
        <v>226</v>
      </c>
      <c r="G21" s="116" t="s">
        <v>117</v>
      </c>
      <c r="H21" s="115" t="s">
        <v>63</v>
      </c>
      <c r="I21" s="115">
        <v>4</v>
      </c>
      <c r="J21" s="115">
        <v>3</v>
      </c>
      <c r="K21" s="115">
        <v>1</v>
      </c>
      <c r="L21" s="115">
        <v>4</v>
      </c>
      <c r="M21" s="115">
        <v>1</v>
      </c>
      <c r="N21" s="114">
        <f t="shared" si="0"/>
        <v>13</v>
      </c>
      <c r="O21" s="93" t="str">
        <f t="shared" si="1"/>
        <v>NOSIGNIFICATIVO</v>
      </c>
      <c r="P21" s="129"/>
      <c r="Q21" s="126" t="s">
        <v>291</v>
      </c>
      <c r="R21" s="295"/>
      <c r="T21" s="104"/>
      <c r="U21" s="104"/>
      <c r="V21" s="104"/>
      <c r="W21" s="104"/>
      <c r="X21" s="104"/>
      <c r="Y21" s="104"/>
      <c r="Z21" s="104"/>
      <c r="AA21" s="104"/>
      <c r="AB21" s="104"/>
      <c r="AC21" s="104"/>
      <c r="AD21" s="104"/>
    </row>
    <row r="22" spans="1:30" s="19" customFormat="1" ht="90.75" customHeight="1" thickBot="1" x14ac:dyDescent="0.25">
      <c r="A22" s="111">
        <f t="shared" si="2"/>
        <v>15</v>
      </c>
      <c r="B22" s="192"/>
      <c r="C22" s="107" t="s">
        <v>237</v>
      </c>
      <c r="D22" s="107" t="s">
        <v>102</v>
      </c>
      <c r="E22" s="110" t="s">
        <v>115</v>
      </c>
      <c r="F22" s="88" t="s">
        <v>157</v>
      </c>
      <c r="G22" s="110" t="s">
        <v>117</v>
      </c>
      <c r="H22" s="108" t="s">
        <v>64</v>
      </c>
      <c r="I22" s="108">
        <v>4</v>
      </c>
      <c r="J22" s="108">
        <v>0</v>
      </c>
      <c r="K22" s="108">
        <v>1</v>
      </c>
      <c r="L22" s="108">
        <v>1</v>
      </c>
      <c r="M22" s="108">
        <v>1</v>
      </c>
      <c r="N22" s="108">
        <f t="shared" si="0"/>
        <v>7</v>
      </c>
      <c r="O22" s="107" t="str">
        <f t="shared" si="1"/>
        <v>NOSIGNIFICATIVO</v>
      </c>
      <c r="P22" s="106"/>
      <c r="Q22" s="125" t="s">
        <v>306</v>
      </c>
      <c r="R22" s="295"/>
      <c r="T22" s="104"/>
      <c r="U22" s="104"/>
      <c r="V22" s="104"/>
      <c r="W22" s="104"/>
      <c r="X22" s="104"/>
      <c r="Y22" s="104"/>
      <c r="Z22" s="104"/>
      <c r="AA22" s="104"/>
      <c r="AB22" s="104"/>
      <c r="AC22" s="104"/>
      <c r="AD22" s="104"/>
    </row>
    <row r="23" spans="1:30" s="19" customFormat="1" ht="90.75" customHeight="1" x14ac:dyDescent="0.2">
      <c r="A23" s="111">
        <f t="shared" si="2"/>
        <v>16</v>
      </c>
      <c r="B23" s="190" t="s">
        <v>27</v>
      </c>
      <c r="C23" s="120" t="s">
        <v>240</v>
      </c>
      <c r="D23" s="120" t="s">
        <v>101</v>
      </c>
      <c r="E23" s="124" t="s">
        <v>103</v>
      </c>
      <c r="F23" s="41" t="s">
        <v>340</v>
      </c>
      <c r="G23" s="124" t="s">
        <v>53</v>
      </c>
      <c r="H23" s="122" t="s">
        <v>63</v>
      </c>
      <c r="I23" s="122">
        <v>4</v>
      </c>
      <c r="J23" s="122">
        <v>4</v>
      </c>
      <c r="K23" s="122">
        <v>1</v>
      </c>
      <c r="L23" s="122">
        <v>2</v>
      </c>
      <c r="M23" s="122">
        <v>1</v>
      </c>
      <c r="N23" s="122">
        <f t="shared" si="0"/>
        <v>12</v>
      </c>
      <c r="O23" s="120" t="str">
        <f t="shared" si="1"/>
        <v>NOSIGNIFICATIVO</v>
      </c>
      <c r="P23" s="144"/>
      <c r="Q23" s="138" t="s">
        <v>318</v>
      </c>
      <c r="R23" s="295"/>
      <c r="T23" s="104"/>
      <c r="U23" s="104"/>
      <c r="V23" s="104"/>
      <c r="W23" s="104"/>
      <c r="X23" s="104"/>
      <c r="Y23" s="104"/>
      <c r="Z23" s="104"/>
      <c r="AA23" s="104"/>
      <c r="AB23" s="104"/>
      <c r="AC23" s="104"/>
      <c r="AD23" s="104"/>
    </row>
    <row r="24" spans="1:30" s="19" customFormat="1" ht="90.75" customHeight="1" x14ac:dyDescent="0.2">
      <c r="A24" s="111">
        <f t="shared" si="2"/>
        <v>17</v>
      </c>
      <c r="B24" s="191"/>
      <c r="C24" s="93" t="s">
        <v>240</v>
      </c>
      <c r="D24" s="93" t="s">
        <v>101</v>
      </c>
      <c r="E24" s="116" t="s">
        <v>103</v>
      </c>
      <c r="F24" s="87" t="s">
        <v>340</v>
      </c>
      <c r="G24" s="116" t="s">
        <v>55</v>
      </c>
      <c r="H24" s="115" t="s">
        <v>63</v>
      </c>
      <c r="I24" s="115">
        <v>4</v>
      </c>
      <c r="J24" s="115">
        <v>4</v>
      </c>
      <c r="K24" s="115">
        <v>1</v>
      </c>
      <c r="L24" s="115">
        <v>2</v>
      </c>
      <c r="M24" s="115">
        <v>1</v>
      </c>
      <c r="N24" s="115">
        <f t="shared" si="0"/>
        <v>12</v>
      </c>
      <c r="O24" s="93" t="str">
        <f t="shared" si="1"/>
        <v>NOSIGNIFICATIVO</v>
      </c>
      <c r="P24" s="113"/>
      <c r="Q24" s="137" t="s">
        <v>317</v>
      </c>
      <c r="R24" s="295"/>
      <c r="T24" s="104"/>
      <c r="U24" s="104"/>
      <c r="V24" s="104"/>
      <c r="W24" s="104"/>
      <c r="X24" s="104"/>
      <c r="Y24" s="104"/>
      <c r="Z24" s="104"/>
      <c r="AA24" s="104"/>
      <c r="AB24" s="104"/>
      <c r="AC24" s="104"/>
      <c r="AD24" s="104"/>
    </row>
    <row r="25" spans="1:30" s="19" customFormat="1" ht="152.25" customHeight="1" x14ac:dyDescent="0.2">
      <c r="A25" s="111">
        <f t="shared" si="2"/>
        <v>18</v>
      </c>
      <c r="B25" s="191"/>
      <c r="C25" s="93" t="s">
        <v>240</v>
      </c>
      <c r="D25" s="93" t="s">
        <v>102</v>
      </c>
      <c r="E25" s="116" t="s">
        <v>112</v>
      </c>
      <c r="F25" s="87" t="s">
        <v>134</v>
      </c>
      <c r="G25" s="116" t="s">
        <v>58</v>
      </c>
      <c r="H25" s="115" t="s">
        <v>63</v>
      </c>
      <c r="I25" s="115">
        <v>4</v>
      </c>
      <c r="J25" s="115">
        <v>4</v>
      </c>
      <c r="K25" s="115">
        <v>4</v>
      </c>
      <c r="L25" s="115">
        <v>4</v>
      </c>
      <c r="M25" s="115">
        <v>1</v>
      </c>
      <c r="N25" s="114">
        <f t="shared" si="0"/>
        <v>17</v>
      </c>
      <c r="O25" s="93" t="str">
        <f t="shared" si="1"/>
        <v>SIGNIFICATIVOS</v>
      </c>
      <c r="P25" s="129" t="s">
        <v>349</v>
      </c>
      <c r="Q25" s="128" t="s">
        <v>323</v>
      </c>
      <c r="R25" s="295"/>
      <c r="T25" s="104"/>
      <c r="U25" s="104"/>
      <c r="V25" s="104"/>
      <c r="W25" s="104"/>
      <c r="X25" s="104"/>
      <c r="Y25" s="104"/>
      <c r="Z25" s="104"/>
      <c r="AA25" s="104"/>
      <c r="AB25" s="104"/>
      <c r="AC25" s="104"/>
      <c r="AD25" s="104"/>
    </row>
    <row r="26" spans="1:30" s="19" customFormat="1" ht="90.75" customHeight="1" x14ac:dyDescent="0.2">
      <c r="A26" s="111">
        <f t="shared" si="2"/>
        <v>19</v>
      </c>
      <c r="B26" s="191"/>
      <c r="C26" s="93" t="s">
        <v>240</v>
      </c>
      <c r="D26" s="93" t="s">
        <v>102</v>
      </c>
      <c r="E26" s="116" t="s">
        <v>113</v>
      </c>
      <c r="F26" s="87" t="s">
        <v>114</v>
      </c>
      <c r="G26" s="116" t="s">
        <v>60</v>
      </c>
      <c r="H26" s="115" t="s">
        <v>63</v>
      </c>
      <c r="I26" s="115">
        <v>-4</v>
      </c>
      <c r="J26" s="136">
        <v>4</v>
      </c>
      <c r="K26" s="115">
        <v>1</v>
      </c>
      <c r="L26" s="115">
        <v>1</v>
      </c>
      <c r="M26" s="115">
        <v>1</v>
      </c>
      <c r="N26" s="114">
        <f t="shared" si="0"/>
        <v>3</v>
      </c>
      <c r="O26" s="93" t="str">
        <f t="shared" si="1"/>
        <v>NOSIGNIFICATIVO</v>
      </c>
      <c r="P26" s="129"/>
      <c r="Q26" s="128" t="s">
        <v>316</v>
      </c>
      <c r="R26" s="295"/>
      <c r="T26" s="104"/>
      <c r="U26" s="104"/>
      <c r="V26" s="104"/>
      <c r="W26" s="104"/>
      <c r="X26" s="104"/>
      <c r="Y26" s="104"/>
      <c r="Z26" s="104"/>
      <c r="AA26" s="104"/>
      <c r="AB26" s="104"/>
      <c r="AC26" s="104"/>
      <c r="AD26" s="104"/>
    </row>
    <row r="27" spans="1:30" s="19" customFormat="1" ht="90.75" customHeight="1" x14ac:dyDescent="0.2">
      <c r="A27" s="111">
        <f t="shared" si="2"/>
        <v>20</v>
      </c>
      <c r="B27" s="191"/>
      <c r="C27" s="93" t="s">
        <v>240</v>
      </c>
      <c r="D27" s="93" t="s">
        <v>102</v>
      </c>
      <c r="E27" s="116" t="s">
        <v>115</v>
      </c>
      <c r="F27" s="87" t="s">
        <v>211</v>
      </c>
      <c r="G27" s="116" t="s">
        <v>117</v>
      </c>
      <c r="H27" s="114" t="s">
        <v>64</v>
      </c>
      <c r="I27" s="114">
        <v>4</v>
      </c>
      <c r="J27" s="114">
        <v>0</v>
      </c>
      <c r="K27" s="114">
        <v>1</v>
      </c>
      <c r="L27" s="114">
        <v>1</v>
      </c>
      <c r="M27" s="114">
        <v>1</v>
      </c>
      <c r="N27" s="114">
        <f t="shared" si="0"/>
        <v>7</v>
      </c>
      <c r="O27" s="93" t="str">
        <f t="shared" si="1"/>
        <v>NOSIGNIFICATIVO</v>
      </c>
      <c r="P27" s="87"/>
      <c r="Q27" s="126" t="s">
        <v>306</v>
      </c>
      <c r="R27" s="295"/>
      <c r="T27" s="104"/>
      <c r="U27" s="104"/>
      <c r="V27" s="104"/>
      <c r="W27" s="104"/>
      <c r="X27" s="104"/>
      <c r="Y27" s="104"/>
      <c r="Z27" s="104"/>
      <c r="AA27" s="104"/>
      <c r="AB27" s="104"/>
      <c r="AC27" s="104"/>
      <c r="AD27" s="104"/>
    </row>
    <row r="28" spans="1:30" s="19" customFormat="1" ht="90.75" customHeight="1" x14ac:dyDescent="0.2">
      <c r="A28" s="111">
        <f t="shared" si="2"/>
        <v>21</v>
      </c>
      <c r="B28" s="191"/>
      <c r="C28" s="93" t="s">
        <v>240</v>
      </c>
      <c r="D28" s="93" t="s">
        <v>102</v>
      </c>
      <c r="E28" s="116" t="s">
        <v>38</v>
      </c>
      <c r="F28" s="87" t="s">
        <v>176</v>
      </c>
      <c r="G28" s="116" t="s">
        <v>117</v>
      </c>
      <c r="H28" s="114" t="s">
        <v>63</v>
      </c>
      <c r="I28" s="114">
        <v>4</v>
      </c>
      <c r="J28" s="114">
        <v>3</v>
      </c>
      <c r="K28" s="114">
        <v>1</v>
      </c>
      <c r="L28" s="114">
        <v>4</v>
      </c>
      <c r="M28" s="114">
        <v>1</v>
      </c>
      <c r="N28" s="114">
        <f t="shared" si="0"/>
        <v>13</v>
      </c>
      <c r="O28" s="93" t="str">
        <f t="shared" si="1"/>
        <v>NOSIGNIFICATIVO</v>
      </c>
      <c r="P28" s="127"/>
      <c r="Q28" s="126" t="s">
        <v>321</v>
      </c>
      <c r="R28" s="295"/>
      <c r="T28" s="104"/>
      <c r="U28" s="104"/>
      <c r="V28" s="104"/>
      <c r="W28" s="104"/>
      <c r="X28" s="104"/>
      <c r="Y28" s="104"/>
      <c r="Z28" s="104"/>
      <c r="AA28" s="104"/>
      <c r="AB28" s="104"/>
      <c r="AC28" s="104"/>
      <c r="AD28" s="104"/>
    </row>
    <row r="29" spans="1:30" s="19" customFormat="1" ht="90.75" customHeight="1" x14ac:dyDescent="0.2">
      <c r="A29" s="111">
        <f t="shared" si="2"/>
        <v>22</v>
      </c>
      <c r="B29" s="191"/>
      <c r="C29" s="93" t="s">
        <v>240</v>
      </c>
      <c r="D29" s="93" t="s">
        <v>102</v>
      </c>
      <c r="E29" s="116" t="s">
        <v>38</v>
      </c>
      <c r="F29" s="87" t="s">
        <v>159</v>
      </c>
      <c r="G29" s="116" t="s">
        <v>53</v>
      </c>
      <c r="H29" s="114" t="s">
        <v>64</v>
      </c>
      <c r="I29" s="114">
        <v>4</v>
      </c>
      <c r="J29" s="114">
        <v>0</v>
      </c>
      <c r="K29" s="114">
        <v>1</v>
      </c>
      <c r="L29" s="114">
        <v>1</v>
      </c>
      <c r="M29" s="114">
        <v>1</v>
      </c>
      <c r="N29" s="114">
        <f t="shared" si="0"/>
        <v>7</v>
      </c>
      <c r="O29" s="93" t="str">
        <f t="shared" si="1"/>
        <v>NOSIGNIFICATIVO</v>
      </c>
      <c r="P29" s="127"/>
      <c r="Q29" s="126" t="s">
        <v>306</v>
      </c>
      <c r="R29" s="295"/>
      <c r="T29" s="104"/>
      <c r="U29" s="104"/>
      <c r="V29" s="104"/>
      <c r="W29" s="104"/>
      <c r="X29" s="104"/>
      <c r="Y29" s="104"/>
      <c r="Z29" s="104"/>
      <c r="AA29" s="104"/>
      <c r="AB29" s="104"/>
      <c r="AC29" s="104"/>
      <c r="AD29" s="104"/>
    </row>
    <row r="30" spans="1:30" s="19" customFormat="1" ht="90.75" customHeight="1" x14ac:dyDescent="0.2">
      <c r="A30" s="111">
        <f t="shared" si="2"/>
        <v>23</v>
      </c>
      <c r="B30" s="191"/>
      <c r="C30" s="93" t="s">
        <v>240</v>
      </c>
      <c r="D30" s="93" t="s">
        <v>102</v>
      </c>
      <c r="E30" s="116" t="s">
        <v>43</v>
      </c>
      <c r="F30" s="87" t="s">
        <v>174</v>
      </c>
      <c r="G30" s="116" t="s">
        <v>274</v>
      </c>
      <c r="H30" s="114" t="s">
        <v>64</v>
      </c>
      <c r="I30" s="114">
        <v>4</v>
      </c>
      <c r="J30" s="114">
        <v>0</v>
      </c>
      <c r="K30" s="114">
        <v>1</v>
      </c>
      <c r="L30" s="114">
        <v>1</v>
      </c>
      <c r="M30" s="114">
        <v>1</v>
      </c>
      <c r="N30" s="114">
        <f t="shared" si="0"/>
        <v>7</v>
      </c>
      <c r="O30" s="93" t="str">
        <f t="shared" si="1"/>
        <v>NOSIGNIFICATIVO</v>
      </c>
      <c r="P30" s="127"/>
      <c r="Q30" s="126" t="s">
        <v>306</v>
      </c>
      <c r="R30" s="295"/>
      <c r="T30" s="104"/>
      <c r="U30" s="104"/>
      <c r="V30" s="104"/>
      <c r="W30" s="104"/>
      <c r="X30" s="104"/>
      <c r="Y30" s="104"/>
      <c r="Z30" s="104"/>
      <c r="AA30" s="104"/>
      <c r="AB30" s="104"/>
      <c r="AC30" s="104"/>
      <c r="AD30" s="104"/>
    </row>
    <row r="31" spans="1:30" s="19" customFormat="1" ht="90.75" customHeight="1" x14ac:dyDescent="0.2">
      <c r="A31" s="111">
        <f t="shared" si="2"/>
        <v>24</v>
      </c>
      <c r="B31" s="191"/>
      <c r="C31" s="93" t="s">
        <v>240</v>
      </c>
      <c r="D31" s="93" t="s">
        <v>102</v>
      </c>
      <c r="E31" s="116" t="s">
        <v>42</v>
      </c>
      <c r="F31" s="87" t="s">
        <v>118</v>
      </c>
      <c r="G31" s="116" t="s">
        <v>119</v>
      </c>
      <c r="H31" s="114" t="s">
        <v>63</v>
      </c>
      <c r="I31" s="115">
        <v>-4</v>
      </c>
      <c r="J31" s="136">
        <v>4</v>
      </c>
      <c r="K31" s="115">
        <v>1</v>
      </c>
      <c r="L31" s="115">
        <v>4</v>
      </c>
      <c r="M31" s="115">
        <v>1</v>
      </c>
      <c r="N31" s="114">
        <f t="shared" si="0"/>
        <v>6</v>
      </c>
      <c r="O31" s="93" t="str">
        <f t="shared" si="1"/>
        <v>NOSIGNIFICATIVO</v>
      </c>
      <c r="P31" s="127"/>
      <c r="Q31" s="128" t="s">
        <v>348</v>
      </c>
      <c r="R31" s="295"/>
      <c r="T31" s="104"/>
      <c r="U31" s="104"/>
      <c r="V31" s="104"/>
      <c r="W31" s="104"/>
      <c r="X31" s="104"/>
      <c r="Y31" s="104"/>
      <c r="Z31" s="104"/>
      <c r="AA31" s="104"/>
      <c r="AB31" s="104"/>
      <c r="AC31" s="104"/>
      <c r="AD31" s="104"/>
    </row>
    <row r="32" spans="1:30" s="19" customFormat="1" ht="90.75" customHeight="1" thickBot="1" x14ac:dyDescent="0.25">
      <c r="A32" s="111">
        <f t="shared" si="2"/>
        <v>25</v>
      </c>
      <c r="B32" s="192"/>
      <c r="C32" s="107" t="s">
        <v>240</v>
      </c>
      <c r="D32" s="107" t="s">
        <v>136</v>
      </c>
      <c r="E32" s="110" t="s">
        <v>50</v>
      </c>
      <c r="F32" s="88" t="s">
        <v>165</v>
      </c>
      <c r="G32" s="153" t="s">
        <v>163</v>
      </c>
      <c r="H32" s="109" t="s">
        <v>63</v>
      </c>
      <c r="I32" s="108">
        <v>4</v>
      </c>
      <c r="J32" s="108">
        <v>0</v>
      </c>
      <c r="K32" s="108">
        <v>1</v>
      </c>
      <c r="L32" s="108">
        <v>1</v>
      </c>
      <c r="M32" s="108">
        <v>0</v>
      </c>
      <c r="N32" s="108">
        <f t="shared" si="0"/>
        <v>6</v>
      </c>
      <c r="O32" s="107" t="str">
        <f t="shared" si="1"/>
        <v>NOSIGNIFICATIVO</v>
      </c>
      <c r="P32" s="141"/>
      <c r="Q32" s="105" t="s">
        <v>293</v>
      </c>
      <c r="R32" s="295"/>
      <c r="T32" s="104"/>
      <c r="U32" s="104"/>
      <c r="V32" s="104"/>
      <c r="W32" s="104"/>
      <c r="X32" s="104"/>
      <c r="Y32" s="104"/>
      <c r="Z32" s="104"/>
      <c r="AA32" s="104"/>
      <c r="AB32" s="104"/>
      <c r="AC32" s="104"/>
      <c r="AD32" s="104"/>
    </row>
    <row r="33" spans="1:30" s="19" customFormat="1" ht="90.75" customHeight="1" x14ac:dyDescent="0.2">
      <c r="A33" s="111">
        <f t="shared" si="2"/>
        <v>26</v>
      </c>
      <c r="B33" s="190" t="s">
        <v>28</v>
      </c>
      <c r="C33" s="120" t="s">
        <v>246</v>
      </c>
      <c r="D33" s="120" t="s">
        <v>101</v>
      </c>
      <c r="E33" s="124" t="s">
        <v>103</v>
      </c>
      <c r="F33" s="41" t="s">
        <v>125</v>
      </c>
      <c r="G33" s="124" t="s">
        <v>53</v>
      </c>
      <c r="H33" s="122" t="s">
        <v>63</v>
      </c>
      <c r="I33" s="122">
        <v>4</v>
      </c>
      <c r="J33" s="122">
        <v>4</v>
      </c>
      <c r="K33" s="122">
        <v>1</v>
      </c>
      <c r="L33" s="122">
        <v>2</v>
      </c>
      <c r="M33" s="122">
        <v>1</v>
      </c>
      <c r="N33" s="122">
        <f t="shared" si="0"/>
        <v>12</v>
      </c>
      <c r="O33" s="120" t="str">
        <f t="shared" si="1"/>
        <v>NOSIGNIFICATIVO</v>
      </c>
      <c r="P33" s="298"/>
      <c r="Q33" s="138" t="s">
        <v>318</v>
      </c>
      <c r="R33" s="295"/>
      <c r="T33" s="104"/>
      <c r="U33" s="104"/>
      <c r="V33" s="104"/>
      <c r="W33" s="104"/>
      <c r="X33" s="104"/>
      <c r="Y33" s="104"/>
      <c r="Z33" s="104"/>
      <c r="AA33" s="104"/>
      <c r="AB33" s="104"/>
      <c r="AC33" s="104"/>
      <c r="AD33" s="104"/>
    </row>
    <row r="34" spans="1:30" s="19" customFormat="1" ht="90.75" customHeight="1" x14ac:dyDescent="0.2">
      <c r="A34" s="111">
        <f t="shared" si="2"/>
        <v>27</v>
      </c>
      <c r="B34" s="191"/>
      <c r="C34" s="93" t="s">
        <v>246</v>
      </c>
      <c r="D34" s="93" t="s">
        <v>101</v>
      </c>
      <c r="E34" s="116" t="s">
        <v>103</v>
      </c>
      <c r="F34" s="87" t="s">
        <v>125</v>
      </c>
      <c r="G34" s="116" t="s">
        <v>55</v>
      </c>
      <c r="H34" s="115" t="s">
        <v>63</v>
      </c>
      <c r="I34" s="115">
        <v>4</v>
      </c>
      <c r="J34" s="115">
        <v>4</v>
      </c>
      <c r="K34" s="115">
        <v>1</v>
      </c>
      <c r="L34" s="115">
        <v>2</v>
      </c>
      <c r="M34" s="115">
        <v>1</v>
      </c>
      <c r="N34" s="115">
        <f t="shared" si="0"/>
        <v>12</v>
      </c>
      <c r="O34" s="93" t="str">
        <f t="shared" si="1"/>
        <v>NOSIGNIFICATIVO</v>
      </c>
      <c r="P34" s="299"/>
      <c r="Q34" s="137" t="s">
        <v>317</v>
      </c>
      <c r="R34" s="295"/>
      <c r="T34" s="104"/>
      <c r="U34" s="104"/>
      <c r="V34" s="104"/>
      <c r="W34" s="104"/>
      <c r="X34" s="104"/>
      <c r="Y34" s="104"/>
      <c r="Z34" s="104"/>
      <c r="AA34" s="104"/>
      <c r="AB34" s="104"/>
      <c r="AC34" s="104"/>
      <c r="AD34" s="104"/>
    </row>
    <row r="35" spans="1:30" s="19" customFormat="1" ht="90.75" customHeight="1" x14ac:dyDescent="0.2">
      <c r="A35" s="111">
        <f t="shared" si="2"/>
        <v>28</v>
      </c>
      <c r="B35" s="191"/>
      <c r="C35" s="93" t="s">
        <v>246</v>
      </c>
      <c r="D35" s="93" t="s">
        <v>102</v>
      </c>
      <c r="E35" s="116" t="s">
        <v>112</v>
      </c>
      <c r="F35" s="87" t="s">
        <v>135</v>
      </c>
      <c r="G35" s="116" t="s">
        <v>58</v>
      </c>
      <c r="H35" s="115" t="s">
        <v>63</v>
      </c>
      <c r="I35" s="115">
        <v>-4</v>
      </c>
      <c r="J35" s="115">
        <v>4</v>
      </c>
      <c r="K35" s="115">
        <v>1</v>
      </c>
      <c r="L35" s="115">
        <v>2</v>
      </c>
      <c r="M35" s="115">
        <v>1</v>
      </c>
      <c r="N35" s="114">
        <f t="shared" si="0"/>
        <v>4</v>
      </c>
      <c r="O35" s="93" t="str">
        <f t="shared" si="1"/>
        <v>NOSIGNIFICATIVO</v>
      </c>
      <c r="P35" s="129"/>
      <c r="Q35" s="128" t="s">
        <v>316</v>
      </c>
      <c r="R35" s="295"/>
      <c r="T35" s="104"/>
      <c r="U35" s="104"/>
      <c r="V35" s="104"/>
      <c r="W35" s="104"/>
      <c r="X35" s="104"/>
      <c r="Y35" s="104"/>
      <c r="Z35" s="104"/>
      <c r="AA35" s="104"/>
      <c r="AB35" s="104"/>
      <c r="AC35" s="104"/>
      <c r="AD35" s="104"/>
    </row>
    <row r="36" spans="1:30" s="19" customFormat="1" ht="90.75" customHeight="1" x14ac:dyDescent="0.2">
      <c r="A36" s="111">
        <f t="shared" si="2"/>
        <v>29</v>
      </c>
      <c r="B36" s="191"/>
      <c r="C36" s="93" t="s">
        <v>246</v>
      </c>
      <c r="D36" s="93" t="s">
        <v>102</v>
      </c>
      <c r="E36" s="116" t="s">
        <v>113</v>
      </c>
      <c r="F36" s="87" t="s">
        <v>188</v>
      </c>
      <c r="G36" s="116" t="s">
        <v>60</v>
      </c>
      <c r="H36" s="115" t="s">
        <v>63</v>
      </c>
      <c r="I36" s="115">
        <v>-4</v>
      </c>
      <c r="J36" s="136">
        <v>4</v>
      </c>
      <c r="K36" s="115">
        <v>1</v>
      </c>
      <c r="L36" s="115">
        <v>1</v>
      </c>
      <c r="M36" s="115">
        <v>1</v>
      </c>
      <c r="N36" s="114">
        <f t="shared" si="0"/>
        <v>3</v>
      </c>
      <c r="O36" s="93" t="str">
        <f t="shared" si="1"/>
        <v>NOSIGNIFICATIVO</v>
      </c>
      <c r="P36" s="129"/>
      <c r="Q36" s="128" t="s">
        <v>316</v>
      </c>
      <c r="R36" s="295"/>
      <c r="T36" s="104"/>
      <c r="U36" s="104"/>
      <c r="V36" s="104"/>
      <c r="W36" s="104"/>
      <c r="X36" s="104"/>
      <c r="Y36" s="104"/>
      <c r="Z36" s="104"/>
      <c r="AA36" s="104"/>
      <c r="AB36" s="104"/>
      <c r="AC36" s="104"/>
      <c r="AD36" s="104"/>
    </row>
    <row r="37" spans="1:30" s="19" customFormat="1" ht="90.75" customHeight="1" x14ac:dyDescent="0.2">
      <c r="A37" s="111">
        <f t="shared" si="2"/>
        <v>30</v>
      </c>
      <c r="B37" s="191"/>
      <c r="C37" s="93" t="s">
        <v>246</v>
      </c>
      <c r="D37" s="93" t="s">
        <v>101</v>
      </c>
      <c r="E37" s="116" t="s">
        <v>41</v>
      </c>
      <c r="F37" s="87" t="s">
        <v>189</v>
      </c>
      <c r="G37" s="116" t="s">
        <v>116</v>
      </c>
      <c r="H37" s="115" t="s">
        <v>63</v>
      </c>
      <c r="I37" s="115">
        <v>4</v>
      </c>
      <c r="J37" s="115">
        <v>4</v>
      </c>
      <c r="K37" s="115">
        <v>1</v>
      </c>
      <c r="L37" s="115">
        <v>4</v>
      </c>
      <c r="M37" s="115">
        <v>1</v>
      </c>
      <c r="N37" s="114">
        <f t="shared" si="0"/>
        <v>14</v>
      </c>
      <c r="O37" s="93" t="str">
        <f t="shared" si="1"/>
        <v>NOSIGNIFICATIVO</v>
      </c>
      <c r="P37" s="152"/>
      <c r="Q37" s="131" t="s">
        <v>281</v>
      </c>
      <c r="R37" s="295"/>
      <c r="T37" s="104"/>
      <c r="U37" s="104"/>
      <c r="V37" s="104"/>
      <c r="W37" s="104"/>
      <c r="X37" s="104"/>
      <c r="Y37" s="104"/>
      <c r="Z37" s="104"/>
      <c r="AA37" s="104"/>
      <c r="AB37" s="104"/>
      <c r="AC37" s="104"/>
      <c r="AD37" s="104"/>
    </row>
    <row r="38" spans="1:30" s="19" customFormat="1" ht="90.75" customHeight="1" x14ac:dyDescent="0.2">
      <c r="A38" s="111">
        <f t="shared" si="2"/>
        <v>31</v>
      </c>
      <c r="B38" s="191"/>
      <c r="C38" s="93" t="s">
        <v>246</v>
      </c>
      <c r="D38" s="93" t="s">
        <v>136</v>
      </c>
      <c r="E38" s="116" t="s">
        <v>115</v>
      </c>
      <c r="F38" s="87" t="s">
        <v>146</v>
      </c>
      <c r="G38" s="116" t="s">
        <v>117</v>
      </c>
      <c r="H38" s="115" t="s">
        <v>63</v>
      </c>
      <c r="I38" s="115">
        <v>4</v>
      </c>
      <c r="J38" s="115">
        <v>1</v>
      </c>
      <c r="K38" s="115">
        <v>1</v>
      </c>
      <c r="L38" s="115">
        <v>2</v>
      </c>
      <c r="M38" s="115">
        <v>1</v>
      </c>
      <c r="N38" s="114">
        <f t="shared" si="0"/>
        <v>9</v>
      </c>
      <c r="O38" s="93" t="str">
        <f t="shared" si="1"/>
        <v>NOSIGNIFICATIVO</v>
      </c>
      <c r="P38" s="129"/>
      <c r="Q38" s="126" t="s">
        <v>291</v>
      </c>
      <c r="R38" s="295"/>
      <c r="T38" s="104"/>
      <c r="U38" s="104"/>
      <c r="V38" s="104"/>
      <c r="W38" s="104"/>
      <c r="X38" s="104"/>
      <c r="Y38" s="104"/>
      <c r="Z38" s="104"/>
      <c r="AA38" s="104"/>
      <c r="AB38" s="104"/>
      <c r="AC38" s="104"/>
      <c r="AD38" s="104"/>
    </row>
    <row r="39" spans="1:30" s="19" customFormat="1" ht="90.75" customHeight="1" x14ac:dyDescent="0.2">
      <c r="A39" s="111">
        <f t="shared" si="2"/>
        <v>32</v>
      </c>
      <c r="B39" s="191"/>
      <c r="C39" s="93" t="s">
        <v>246</v>
      </c>
      <c r="D39" s="93" t="s">
        <v>102</v>
      </c>
      <c r="E39" s="116" t="s">
        <v>115</v>
      </c>
      <c r="F39" s="87" t="s">
        <v>319</v>
      </c>
      <c r="G39" s="116" t="s">
        <v>117</v>
      </c>
      <c r="H39" s="114" t="s">
        <v>64</v>
      </c>
      <c r="I39" s="114">
        <v>4</v>
      </c>
      <c r="J39" s="114">
        <v>0</v>
      </c>
      <c r="K39" s="114">
        <v>1</v>
      </c>
      <c r="L39" s="114">
        <v>1</v>
      </c>
      <c r="M39" s="114">
        <v>1</v>
      </c>
      <c r="N39" s="114">
        <f t="shared" si="0"/>
        <v>7</v>
      </c>
      <c r="O39" s="93" t="str">
        <f t="shared" si="1"/>
        <v>NOSIGNIFICATIVO</v>
      </c>
      <c r="P39" s="127"/>
      <c r="Q39" s="126" t="s">
        <v>306</v>
      </c>
      <c r="R39" s="295"/>
      <c r="T39" s="104"/>
      <c r="U39" s="104"/>
      <c r="V39" s="104"/>
      <c r="W39" s="104"/>
      <c r="X39" s="104"/>
      <c r="Y39" s="104"/>
      <c r="Z39" s="104"/>
      <c r="AA39" s="104"/>
      <c r="AB39" s="104"/>
      <c r="AC39" s="104"/>
      <c r="AD39" s="104"/>
    </row>
    <row r="40" spans="1:30" s="19" customFormat="1" ht="90.75" customHeight="1" x14ac:dyDescent="0.2">
      <c r="A40" s="111">
        <f t="shared" si="2"/>
        <v>33</v>
      </c>
      <c r="B40" s="191"/>
      <c r="C40" s="93" t="s">
        <v>246</v>
      </c>
      <c r="D40" s="93" t="s">
        <v>102</v>
      </c>
      <c r="E40" s="116" t="s">
        <v>115</v>
      </c>
      <c r="F40" s="87" t="s">
        <v>211</v>
      </c>
      <c r="G40" s="116" t="s">
        <v>117</v>
      </c>
      <c r="H40" s="114" t="s">
        <v>64</v>
      </c>
      <c r="I40" s="114">
        <v>4</v>
      </c>
      <c r="J40" s="114">
        <v>0</v>
      </c>
      <c r="K40" s="114">
        <v>1</v>
      </c>
      <c r="L40" s="114">
        <v>1</v>
      </c>
      <c r="M40" s="114">
        <v>1</v>
      </c>
      <c r="N40" s="114">
        <f t="shared" ref="N40:N71" si="3">(I40)+J40+K40+L40+M40</f>
        <v>7</v>
      </c>
      <c r="O40" s="93" t="str">
        <f t="shared" ref="O40:O71" si="4">IF(N40&lt;=14,"NOSIGNIFICATIVO",IF(AND(N40&gt;=15,N40&lt;=20),"SIGNIFICATIVOS"))</f>
        <v>NOSIGNIFICATIVO</v>
      </c>
      <c r="P40" s="87"/>
      <c r="Q40" s="126" t="s">
        <v>306</v>
      </c>
      <c r="R40" s="295"/>
      <c r="T40" s="104"/>
      <c r="U40" s="104"/>
      <c r="V40" s="104"/>
      <c r="W40" s="104"/>
      <c r="X40" s="104"/>
      <c r="Y40" s="104"/>
      <c r="Z40" s="104"/>
      <c r="AA40" s="104"/>
      <c r="AB40" s="104"/>
      <c r="AC40" s="104"/>
      <c r="AD40" s="104"/>
    </row>
    <row r="41" spans="1:30" s="19" customFormat="1" ht="90.75" customHeight="1" x14ac:dyDescent="0.2">
      <c r="A41" s="111">
        <f t="shared" si="2"/>
        <v>34</v>
      </c>
      <c r="B41" s="191"/>
      <c r="C41" s="93" t="s">
        <v>246</v>
      </c>
      <c r="D41" s="93" t="s">
        <v>102</v>
      </c>
      <c r="E41" s="116" t="s">
        <v>38</v>
      </c>
      <c r="F41" s="87" t="s">
        <v>164</v>
      </c>
      <c r="G41" s="116" t="s">
        <v>117</v>
      </c>
      <c r="H41" s="114" t="s">
        <v>63</v>
      </c>
      <c r="I41" s="114">
        <v>4</v>
      </c>
      <c r="J41" s="114">
        <v>3</v>
      </c>
      <c r="K41" s="114">
        <v>1</v>
      </c>
      <c r="L41" s="114">
        <v>4</v>
      </c>
      <c r="M41" s="114">
        <v>1</v>
      </c>
      <c r="N41" s="114">
        <f t="shared" si="3"/>
        <v>13</v>
      </c>
      <c r="O41" s="93" t="str">
        <f t="shared" si="4"/>
        <v>NOSIGNIFICATIVO</v>
      </c>
      <c r="P41" s="127"/>
      <c r="Q41" s="126" t="s">
        <v>321</v>
      </c>
      <c r="R41" s="295"/>
      <c r="T41" s="104"/>
      <c r="U41" s="104"/>
      <c r="V41" s="104"/>
      <c r="W41" s="104"/>
      <c r="X41" s="104"/>
      <c r="Y41" s="104"/>
      <c r="Z41" s="104"/>
      <c r="AA41" s="104"/>
      <c r="AB41" s="104"/>
      <c r="AC41" s="104"/>
      <c r="AD41" s="104"/>
    </row>
    <row r="42" spans="1:30" s="19" customFormat="1" ht="90.75" customHeight="1" x14ac:dyDescent="0.2">
      <c r="A42" s="111">
        <f t="shared" si="2"/>
        <v>35</v>
      </c>
      <c r="B42" s="191"/>
      <c r="C42" s="93" t="s">
        <v>246</v>
      </c>
      <c r="D42" s="93" t="s">
        <v>102</v>
      </c>
      <c r="E42" s="116" t="s">
        <v>38</v>
      </c>
      <c r="F42" s="87" t="s">
        <v>159</v>
      </c>
      <c r="G42" s="116" t="s">
        <v>53</v>
      </c>
      <c r="H42" s="114" t="s">
        <v>64</v>
      </c>
      <c r="I42" s="114">
        <v>4</v>
      </c>
      <c r="J42" s="114">
        <v>0</v>
      </c>
      <c r="K42" s="114">
        <v>1</v>
      </c>
      <c r="L42" s="114">
        <v>1</v>
      </c>
      <c r="M42" s="114">
        <v>1</v>
      </c>
      <c r="N42" s="114">
        <f t="shared" si="3"/>
        <v>7</v>
      </c>
      <c r="O42" s="93" t="str">
        <f t="shared" si="4"/>
        <v>NOSIGNIFICATIVO</v>
      </c>
      <c r="P42" s="127"/>
      <c r="Q42" s="126" t="s">
        <v>306</v>
      </c>
      <c r="R42" s="295"/>
      <c r="T42" s="104"/>
      <c r="U42" s="104"/>
      <c r="V42" s="104"/>
      <c r="W42" s="104"/>
      <c r="X42" s="104"/>
      <c r="Y42" s="104"/>
      <c r="Z42" s="104"/>
      <c r="AA42" s="104"/>
      <c r="AB42" s="104"/>
      <c r="AC42" s="104"/>
      <c r="AD42" s="104"/>
    </row>
    <row r="43" spans="1:30" s="104" customFormat="1" ht="90.75" customHeight="1" thickBot="1" x14ac:dyDescent="0.25">
      <c r="A43" s="111">
        <f t="shared" si="2"/>
        <v>36</v>
      </c>
      <c r="B43" s="192"/>
      <c r="C43" s="107" t="s">
        <v>246</v>
      </c>
      <c r="D43" s="107" t="s">
        <v>136</v>
      </c>
      <c r="E43" s="110" t="s">
        <v>50</v>
      </c>
      <c r="F43" s="88" t="s">
        <v>166</v>
      </c>
      <c r="G43" s="153" t="s">
        <v>163</v>
      </c>
      <c r="H43" s="109" t="s">
        <v>63</v>
      </c>
      <c r="I43" s="108">
        <v>4</v>
      </c>
      <c r="J43" s="108">
        <v>0</v>
      </c>
      <c r="K43" s="108">
        <v>1</v>
      </c>
      <c r="L43" s="108">
        <v>1</v>
      </c>
      <c r="M43" s="108">
        <v>0</v>
      </c>
      <c r="N43" s="108">
        <f t="shared" si="3"/>
        <v>6</v>
      </c>
      <c r="O43" s="107" t="str">
        <f t="shared" si="4"/>
        <v>NOSIGNIFICATIVO</v>
      </c>
      <c r="P43" s="141"/>
      <c r="Q43" s="105" t="s">
        <v>293</v>
      </c>
      <c r="R43" s="295"/>
      <c r="S43" s="19"/>
    </row>
    <row r="44" spans="1:30" s="104" customFormat="1" ht="90.75" customHeight="1" x14ac:dyDescent="0.2">
      <c r="A44" s="111">
        <f t="shared" si="2"/>
        <v>37</v>
      </c>
      <c r="B44" s="190" t="s">
        <v>29</v>
      </c>
      <c r="C44" s="120" t="s">
        <v>246</v>
      </c>
      <c r="D44" s="120" t="s">
        <v>101</v>
      </c>
      <c r="E44" s="124" t="s">
        <v>103</v>
      </c>
      <c r="F44" s="41" t="s">
        <v>126</v>
      </c>
      <c r="G44" s="124" t="s">
        <v>53</v>
      </c>
      <c r="H44" s="122" t="s">
        <v>63</v>
      </c>
      <c r="I44" s="122">
        <v>4</v>
      </c>
      <c r="J44" s="122">
        <v>4</v>
      </c>
      <c r="K44" s="122">
        <v>1</v>
      </c>
      <c r="L44" s="122">
        <v>2</v>
      </c>
      <c r="M44" s="122">
        <v>1</v>
      </c>
      <c r="N44" s="122">
        <f t="shared" si="3"/>
        <v>12</v>
      </c>
      <c r="O44" s="120" t="str">
        <f t="shared" si="4"/>
        <v>NOSIGNIFICATIVO</v>
      </c>
      <c r="P44" s="298"/>
      <c r="Q44" s="138" t="s">
        <v>318</v>
      </c>
      <c r="R44" s="295"/>
      <c r="S44" s="19"/>
    </row>
    <row r="45" spans="1:30" s="104" customFormat="1" ht="90.75" customHeight="1" x14ac:dyDescent="0.2">
      <c r="A45" s="111">
        <f t="shared" si="2"/>
        <v>38</v>
      </c>
      <c r="B45" s="191"/>
      <c r="C45" s="93" t="s">
        <v>246</v>
      </c>
      <c r="D45" s="93" t="s">
        <v>101</v>
      </c>
      <c r="E45" s="116" t="s">
        <v>103</v>
      </c>
      <c r="F45" s="87" t="s">
        <v>126</v>
      </c>
      <c r="G45" s="116" t="s">
        <v>55</v>
      </c>
      <c r="H45" s="115" t="s">
        <v>63</v>
      </c>
      <c r="I45" s="115">
        <v>4</v>
      </c>
      <c r="J45" s="115">
        <v>4</v>
      </c>
      <c r="K45" s="115">
        <v>1</v>
      </c>
      <c r="L45" s="115">
        <v>2</v>
      </c>
      <c r="M45" s="115">
        <v>1</v>
      </c>
      <c r="N45" s="115">
        <f t="shared" si="3"/>
        <v>12</v>
      </c>
      <c r="O45" s="93" t="str">
        <f t="shared" si="4"/>
        <v>NOSIGNIFICATIVO</v>
      </c>
      <c r="P45" s="299"/>
      <c r="Q45" s="137" t="s">
        <v>317</v>
      </c>
      <c r="R45" s="295"/>
      <c r="S45" s="19"/>
    </row>
    <row r="46" spans="1:30" s="104" customFormat="1" ht="90.75" customHeight="1" x14ac:dyDescent="0.2">
      <c r="A46" s="111">
        <f t="shared" si="2"/>
        <v>39</v>
      </c>
      <c r="B46" s="191"/>
      <c r="C46" s="93" t="s">
        <v>246</v>
      </c>
      <c r="D46" s="93" t="s">
        <v>136</v>
      </c>
      <c r="E46" s="116" t="s">
        <v>112</v>
      </c>
      <c r="F46" s="87" t="s">
        <v>137</v>
      </c>
      <c r="G46" s="116" t="s">
        <v>58</v>
      </c>
      <c r="H46" s="115" t="s">
        <v>63</v>
      </c>
      <c r="I46" s="115">
        <v>-4</v>
      </c>
      <c r="J46" s="115">
        <v>4</v>
      </c>
      <c r="K46" s="115">
        <v>1</v>
      </c>
      <c r="L46" s="115">
        <v>2</v>
      </c>
      <c r="M46" s="115">
        <v>1</v>
      </c>
      <c r="N46" s="114">
        <f t="shared" si="3"/>
        <v>4</v>
      </c>
      <c r="O46" s="93" t="str">
        <f t="shared" si="4"/>
        <v>NOSIGNIFICATIVO</v>
      </c>
      <c r="P46" s="129"/>
      <c r="Q46" s="128" t="s">
        <v>316</v>
      </c>
      <c r="R46" s="295"/>
      <c r="S46" s="19"/>
    </row>
    <row r="47" spans="1:30" s="104" customFormat="1" ht="129.75" customHeight="1" x14ac:dyDescent="0.2">
      <c r="A47" s="111">
        <f t="shared" si="2"/>
        <v>40</v>
      </c>
      <c r="B47" s="191"/>
      <c r="C47" s="93" t="s">
        <v>246</v>
      </c>
      <c r="D47" s="93" t="s">
        <v>102</v>
      </c>
      <c r="E47" s="116" t="s">
        <v>38</v>
      </c>
      <c r="F47" s="87" t="s">
        <v>164</v>
      </c>
      <c r="G47" s="116" t="s">
        <v>117</v>
      </c>
      <c r="H47" s="114" t="s">
        <v>63</v>
      </c>
      <c r="I47" s="114">
        <v>4</v>
      </c>
      <c r="J47" s="114">
        <v>3</v>
      </c>
      <c r="K47" s="114">
        <v>4</v>
      </c>
      <c r="L47" s="114">
        <v>4</v>
      </c>
      <c r="M47" s="114">
        <v>1</v>
      </c>
      <c r="N47" s="114">
        <f t="shared" si="3"/>
        <v>16</v>
      </c>
      <c r="O47" s="93" t="str">
        <f t="shared" si="4"/>
        <v>SIGNIFICATIVOS</v>
      </c>
      <c r="P47" s="127" t="s">
        <v>350</v>
      </c>
      <c r="Q47" s="126" t="s">
        <v>321</v>
      </c>
      <c r="R47" s="295"/>
      <c r="S47" s="19"/>
    </row>
    <row r="48" spans="1:30" s="104" customFormat="1" ht="90.75" customHeight="1" x14ac:dyDescent="0.2">
      <c r="A48" s="111">
        <f t="shared" si="2"/>
        <v>41</v>
      </c>
      <c r="B48" s="191"/>
      <c r="C48" s="93" t="s">
        <v>246</v>
      </c>
      <c r="D48" s="93" t="s">
        <v>102</v>
      </c>
      <c r="E48" s="116" t="s">
        <v>38</v>
      </c>
      <c r="F48" s="87" t="s">
        <v>159</v>
      </c>
      <c r="G48" s="116" t="s">
        <v>53</v>
      </c>
      <c r="H48" s="114" t="s">
        <v>64</v>
      </c>
      <c r="I48" s="114">
        <v>4</v>
      </c>
      <c r="J48" s="114">
        <v>0</v>
      </c>
      <c r="K48" s="114">
        <v>1</v>
      </c>
      <c r="L48" s="114">
        <v>1</v>
      </c>
      <c r="M48" s="114">
        <v>1</v>
      </c>
      <c r="N48" s="114">
        <f t="shared" si="3"/>
        <v>7</v>
      </c>
      <c r="O48" s="93" t="str">
        <f t="shared" si="4"/>
        <v>NOSIGNIFICATIVO</v>
      </c>
      <c r="P48" s="127"/>
      <c r="Q48" s="126" t="s">
        <v>306</v>
      </c>
      <c r="R48" s="295"/>
      <c r="S48" s="19"/>
    </row>
    <row r="49" spans="1:19" s="104" customFormat="1" ht="90.75" customHeight="1" thickBot="1" x14ac:dyDescent="0.25">
      <c r="A49" s="111">
        <f t="shared" si="2"/>
        <v>42</v>
      </c>
      <c r="B49" s="192"/>
      <c r="C49" s="107" t="s">
        <v>246</v>
      </c>
      <c r="D49" s="107" t="s">
        <v>136</v>
      </c>
      <c r="E49" s="110" t="s">
        <v>50</v>
      </c>
      <c r="F49" s="88" t="s">
        <v>167</v>
      </c>
      <c r="G49" s="110" t="s">
        <v>163</v>
      </c>
      <c r="H49" s="108" t="s">
        <v>63</v>
      </c>
      <c r="I49" s="108">
        <v>4</v>
      </c>
      <c r="J49" s="108">
        <v>0</v>
      </c>
      <c r="K49" s="108">
        <v>1</v>
      </c>
      <c r="L49" s="108">
        <v>1</v>
      </c>
      <c r="M49" s="108">
        <v>0</v>
      </c>
      <c r="N49" s="108">
        <f t="shared" si="3"/>
        <v>6</v>
      </c>
      <c r="O49" s="107" t="str">
        <f t="shared" si="4"/>
        <v>NOSIGNIFICATIVO</v>
      </c>
      <c r="P49" s="141"/>
      <c r="Q49" s="105" t="s">
        <v>293</v>
      </c>
      <c r="R49" s="295"/>
      <c r="S49" s="19"/>
    </row>
    <row r="50" spans="1:19" s="104" customFormat="1" ht="90.75" customHeight="1" x14ac:dyDescent="0.2">
      <c r="A50" s="111">
        <f t="shared" si="2"/>
        <v>43</v>
      </c>
      <c r="B50" s="190" t="s">
        <v>30</v>
      </c>
      <c r="C50" s="120" t="s">
        <v>248</v>
      </c>
      <c r="D50" s="120" t="s">
        <v>101</v>
      </c>
      <c r="E50" s="124" t="s">
        <v>103</v>
      </c>
      <c r="F50" s="41" t="s">
        <v>126</v>
      </c>
      <c r="G50" s="124" t="s">
        <v>53</v>
      </c>
      <c r="H50" s="122" t="s">
        <v>63</v>
      </c>
      <c r="I50" s="122">
        <v>-4</v>
      </c>
      <c r="J50" s="122">
        <v>4</v>
      </c>
      <c r="K50" s="122">
        <v>1</v>
      </c>
      <c r="L50" s="122">
        <v>1</v>
      </c>
      <c r="M50" s="122">
        <v>1</v>
      </c>
      <c r="N50" s="122">
        <f t="shared" si="3"/>
        <v>3</v>
      </c>
      <c r="O50" s="120" t="str">
        <f t="shared" si="4"/>
        <v>NOSIGNIFICATIVO</v>
      </c>
      <c r="P50" s="144"/>
      <c r="Q50" s="138" t="s">
        <v>318</v>
      </c>
      <c r="R50" s="295"/>
      <c r="S50" s="19"/>
    </row>
    <row r="51" spans="1:19" s="104" customFormat="1" ht="90.75" customHeight="1" x14ac:dyDescent="0.2">
      <c r="A51" s="111">
        <f t="shared" si="2"/>
        <v>44</v>
      </c>
      <c r="B51" s="191"/>
      <c r="C51" s="93" t="s">
        <v>248</v>
      </c>
      <c r="D51" s="93" t="s">
        <v>101</v>
      </c>
      <c r="E51" s="116" t="s">
        <v>103</v>
      </c>
      <c r="F51" s="87" t="s">
        <v>126</v>
      </c>
      <c r="G51" s="116" t="s">
        <v>55</v>
      </c>
      <c r="H51" s="115" t="s">
        <v>63</v>
      </c>
      <c r="I51" s="115">
        <v>-4</v>
      </c>
      <c r="J51" s="115">
        <v>4</v>
      </c>
      <c r="K51" s="115">
        <v>1</v>
      </c>
      <c r="L51" s="115">
        <v>1</v>
      </c>
      <c r="M51" s="115">
        <v>1</v>
      </c>
      <c r="N51" s="115">
        <f t="shared" si="3"/>
        <v>3</v>
      </c>
      <c r="O51" s="93" t="str">
        <f t="shared" si="4"/>
        <v>NOSIGNIFICATIVO</v>
      </c>
      <c r="P51" s="113"/>
      <c r="Q51" s="137" t="s">
        <v>317</v>
      </c>
      <c r="R51" s="295"/>
      <c r="S51" s="19"/>
    </row>
    <row r="52" spans="1:19" s="104" customFormat="1" ht="90.75" customHeight="1" x14ac:dyDescent="0.2">
      <c r="A52" s="111">
        <f t="shared" si="2"/>
        <v>45</v>
      </c>
      <c r="B52" s="191"/>
      <c r="C52" s="93" t="s">
        <v>248</v>
      </c>
      <c r="D52" s="93" t="s">
        <v>102</v>
      </c>
      <c r="E52" s="116" t="s">
        <v>113</v>
      </c>
      <c r="F52" s="87" t="s">
        <v>142</v>
      </c>
      <c r="G52" s="116" t="s">
        <v>60</v>
      </c>
      <c r="H52" s="115" t="s">
        <v>63</v>
      </c>
      <c r="I52" s="115">
        <v>-4</v>
      </c>
      <c r="J52" s="136">
        <v>4</v>
      </c>
      <c r="K52" s="115">
        <v>1</v>
      </c>
      <c r="L52" s="115">
        <v>1</v>
      </c>
      <c r="M52" s="115">
        <v>1</v>
      </c>
      <c r="N52" s="114">
        <f t="shared" si="3"/>
        <v>3</v>
      </c>
      <c r="O52" s="93" t="str">
        <f t="shared" si="4"/>
        <v>NOSIGNIFICATIVO</v>
      </c>
      <c r="P52" s="129"/>
      <c r="Q52" s="128" t="s">
        <v>316</v>
      </c>
      <c r="R52" s="295"/>
      <c r="S52" s="19"/>
    </row>
    <row r="53" spans="1:19" s="104" customFormat="1" ht="90.75" customHeight="1" x14ac:dyDescent="0.2">
      <c r="A53" s="111">
        <f t="shared" si="2"/>
        <v>46</v>
      </c>
      <c r="B53" s="191"/>
      <c r="C53" s="93" t="s">
        <v>248</v>
      </c>
      <c r="D53" s="93" t="s">
        <v>101</v>
      </c>
      <c r="E53" s="116" t="s">
        <v>41</v>
      </c>
      <c r="F53" s="87" t="s">
        <v>189</v>
      </c>
      <c r="G53" s="116" t="s">
        <v>116</v>
      </c>
      <c r="H53" s="115" t="s">
        <v>63</v>
      </c>
      <c r="I53" s="115">
        <v>4</v>
      </c>
      <c r="J53" s="115">
        <v>3</v>
      </c>
      <c r="K53" s="115">
        <v>1</v>
      </c>
      <c r="L53" s="115">
        <v>4</v>
      </c>
      <c r="M53" s="115">
        <v>1</v>
      </c>
      <c r="N53" s="114">
        <f t="shared" si="3"/>
        <v>13</v>
      </c>
      <c r="O53" s="93" t="str">
        <f t="shared" si="4"/>
        <v>NOSIGNIFICATIVO</v>
      </c>
      <c r="P53" s="152"/>
      <c r="Q53" s="131" t="s">
        <v>281</v>
      </c>
      <c r="R53" s="295"/>
      <c r="S53" s="19"/>
    </row>
    <row r="54" spans="1:19" s="149" customFormat="1" ht="90.75" customHeight="1" x14ac:dyDescent="0.2">
      <c r="A54" s="111">
        <f t="shared" si="2"/>
        <v>47</v>
      </c>
      <c r="B54" s="191"/>
      <c r="C54" s="93" t="s">
        <v>248</v>
      </c>
      <c r="D54" s="93" t="s">
        <v>102</v>
      </c>
      <c r="E54" s="116" t="s">
        <v>115</v>
      </c>
      <c r="F54" s="87" t="s">
        <v>228</v>
      </c>
      <c r="G54" s="116" t="s">
        <v>117</v>
      </c>
      <c r="H54" s="114" t="s">
        <v>63</v>
      </c>
      <c r="I54" s="114">
        <v>4</v>
      </c>
      <c r="J54" s="114">
        <v>1</v>
      </c>
      <c r="K54" s="114">
        <v>1</v>
      </c>
      <c r="L54" s="114">
        <v>2</v>
      </c>
      <c r="M54" s="114">
        <v>1</v>
      </c>
      <c r="N54" s="114">
        <f t="shared" si="3"/>
        <v>9</v>
      </c>
      <c r="O54" s="93" t="str">
        <f t="shared" si="4"/>
        <v>NOSIGNIFICATIVO</v>
      </c>
      <c r="P54" s="127"/>
      <c r="Q54" s="126" t="s">
        <v>291</v>
      </c>
      <c r="R54" s="295"/>
      <c r="S54" s="150"/>
    </row>
    <row r="55" spans="1:19" s="149" customFormat="1" ht="90.75" customHeight="1" x14ac:dyDescent="0.2">
      <c r="A55" s="111">
        <f t="shared" si="2"/>
        <v>48</v>
      </c>
      <c r="B55" s="191"/>
      <c r="C55" s="93" t="s">
        <v>248</v>
      </c>
      <c r="D55" s="93" t="s">
        <v>102</v>
      </c>
      <c r="E55" s="116" t="s">
        <v>115</v>
      </c>
      <c r="F55" s="87" t="s">
        <v>168</v>
      </c>
      <c r="G55" s="116" t="s">
        <v>117</v>
      </c>
      <c r="H55" s="115" t="s">
        <v>10</v>
      </c>
      <c r="I55" s="114">
        <v>4</v>
      </c>
      <c r="J55" s="114">
        <v>3</v>
      </c>
      <c r="K55" s="114">
        <v>1</v>
      </c>
      <c r="L55" s="114">
        <v>2</v>
      </c>
      <c r="M55" s="114">
        <v>1</v>
      </c>
      <c r="N55" s="114">
        <f t="shared" si="3"/>
        <v>11</v>
      </c>
      <c r="O55" s="93" t="str">
        <f t="shared" si="4"/>
        <v>NOSIGNIFICATIVO</v>
      </c>
      <c r="P55" s="129"/>
      <c r="Q55" s="126" t="s">
        <v>291</v>
      </c>
      <c r="R55" s="295"/>
      <c r="S55" s="150"/>
    </row>
    <row r="56" spans="1:19" s="149" customFormat="1" ht="90.75" customHeight="1" x14ac:dyDescent="0.2">
      <c r="A56" s="111">
        <f t="shared" si="2"/>
        <v>49</v>
      </c>
      <c r="B56" s="191"/>
      <c r="C56" s="93" t="s">
        <v>184</v>
      </c>
      <c r="D56" s="93" t="s">
        <v>102</v>
      </c>
      <c r="E56" s="116" t="s">
        <v>322</v>
      </c>
      <c r="F56" s="87" t="s">
        <v>219</v>
      </c>
      <c r="G56" s="116" t="s">
        <v>55</v>
      </c>
      <c r="H56" s="115" t="s">
        <v>63</v>
      </c>
      <c r="I56" s="115">
        <v>4</v>
      </c>
      <c r="J56" s="115">
        <v>4</v>
      </c>
      <c r="K56" s="115">
        <v>1</v>
      </c>
      <c r="L56" s="115">
        <v>2</v>
      </c>
      <c r="M56" s="115">
        <v>1</v>
      </c>
      <c r="N56" s="115">
        <f t="shared" si="3"/>
        <v>12</v>
      </c>
      <c r="O56" s="93" t="str">
        <f t="shared" si="4"/>
        <v>NOSIGNIFICATIVO</v>
      </c>
      <c r="P56" s="127"/>
      <c r="Q56" s="131" t="s">
        <v>286</v>
      </c>
      <c r="R56" s="295"/>
      <c r="S56" s="150"/>
    </row>
    <row r="57" spans="1:19" s="149" customFormat="1" ht="90.75" customHeight="1" x14ac:dyDescent="0.2">
      <c r="A57" s="111">
        <f t="shared" si="2"/>
        <v>50</v>
      </c>
      <c r="B57" s="191"/>
      <c r="C57" s="93" t="s">
        <v>184</v>
      </c>
      <c r="D57" s="93" t="s">
        <v>102</v>
      </c>
      <c r="E57" s="116" t="s">
        <v>171</v>
      </c>
      <c r="F57" s="87" t="s">
        <v>201</v>
      </c>
      <c r="G57" s="116" t="s">
        <v>170</v>
      </c>
      <c r="H57" s="115" t="s">
        <v>63</v>
      </c>
      <c r="I57" s="115">
        <v>4</v>
      </c>
      <c r="J57" s="115">
        <v>3</v>
      </c>
      <c r="K57" s="115">
        <v>1</v>
      </c>
      <c r="L57" s="115">
        <v>2</v>
      </c>
      <c r="M57" s="115">
        <v>1</v>
      </c>
      <c r="N57" s="115">
        <f t="shared" si="3"/>
        <v>11</v>
      </c>
      <c r="O57" s="93" t="str">
        <f t="shared" si="4"/>
        <v>NOSIGNIFICATIVO</v>
      </c>
      <c r="P57" s="117"/>
      <c r="Q57" s="151" t="s">
        <v>318</v>
      </c>
      <c r="R57" s="295"/>
      <c r="S57" s="150"/>
    </row>
    <row r="58" spans="1:19" s="149" customFormat="1" ht="90.75" customHeight="1" x14ac:dyDescent="0.2">
      <c r="A58" s="111">
        <f t="shared" si="2"/>
        <v>51</v>
      </c>
      <c r="B58" s="191"/>
      <c r="C58" s="93" t="s">
        <v>184</v>
      </c>
      <c r="D58" s="93" t="s">
        <v>102</v>
      </c>
      <c r="E58" s="116" t="s">
        <v>171</v>
      </c>
      <c r="F58" s="87" t="s">
        <v>201</v>
      </c>
      <c r="G58" s="116" t="s">
        <v>55</v>
      </c>
      <c r="H58" s="115" t="s">
        <v>63</v>
      </c>
      <c r="I58" s="115">
        <v>4</v>
      </c>
      <c r="J58" s="115">
        <v>3</v>
      </c>
      <c r="K58" s="115">
        <v>1</v>
      </c>
      <c r="L58" s="115">
        <v>2</v>
      </c>
      <c r="M58" s="115">
        <v>1</v>
      </c>
      <c r="N58" s="115">
        <f t="shared" si="3"/>
        <v>11</v>
      </c>
      <c r="O58" s="93" t="str">
        <f t="shared" si="4"/>
        <v>NOSIGNIFICATIVO</v>
      </c>
      <c r="P58" s="113"/>
      <c r="Q58" s="112" t="s">
        <v>277</v>
      </c>
      <c r="R58" s="295"/>
      <c r="S58" s="150"/>
    </row>
    <row r="59" spans="1:19" s="104" customFormat="1" ht="90.75" customHeight="1" thickBot="1" x14ac:dyDescent="0.25">
      <c r="A59" s="111">
        <f t="shared" si="2"/>
        <v>52</v>
      </c>
      <c r="B59" s="192"/>
      <c r="C59" s="107" t="s">
        <v>248</v>
      </c>
      <c r="D59" s="107" t="s">
        <v>102</v>
      </c>
      <c r="E59" s="110" t="s">
        <v>42</v>
      </c>
      <c r="F59" s="88" t="s">
        <v>118</v>
      </c>
      <c r="G59" s="110" t="s">
        <v>119</v>
      </c>
      <c r="H59" s="108" t="s">
        <v>63</v>
      </c>
      <c r="I59" s="109">
        <v>-4</v>
      </c>
      <c r="J59" s="139">
        <v>4</v>
      </c>
      <c r="K59" s="109">
        <v>1</v>
      </c>
      <c r="L59" s="109">
        <v>4</v>
      </c>
      <c r="M59" s="109">
        <v>1</v>
      </c>
      <c r="N59" s="108">
        <f t="shared" si="3"/>
        <v>6</v>
      </c>
      <c r="O59" s="107" t="str">
        <f t="shared" si="4"/>
        <v>NOSIGNIFICATIVO</v>
      </c>
      <c r="P59" s="141"/>
      <c r="Q59" s="105" t="s">
        <v>342</v>
      </c>
      <c r="R59" s="295"/>
      <c r="S59" s="19"/>
    </row>
    <row r="60" spans="1:19" s="104" customFormat="1" ht="90.75" customHeight="1" x14ac:dyDescent="0.2">
      <c r="A60" s="111">
        <f t="shared" si="2"/>
        <v>53</v>
      </c>
      <c r="B60" s="190" t="s">
        <v>31</v>
      </c>
      <c r="C60" s="120" t="s">
        <v>246</v>
      </c>
      <c r="D60" s="120" t="s">
        <v>102</v>
      </c>
      <c r="E60" s="124" t="s">
        <v>103</v>
      </c>
      <c r="F60" s="41" t="s">
        <v>127</v>
      </c>
      <c r="G60" s="124" t="s">
        <v>53</v>
      </c>
      <c r="H60" s="122" t="s">
        <v>63</v>
      </c>
      <c r="I60" s="122">
        <v>-4</v>
      </c>
      <c r="J60" s="122">
        <v>4</v>
      </c>
      <c r="K60" s="122">
        <v>1</v>
      </c>
      <c r="L60" s="122">
        <v>1</v>
      </c>
      <c r="M60" s="122">
        <v>1</v>
      </c>
      <c r="N60" s="122">
        <f t="shared" si="3"/>
        <v>3</v>
      </c>
      <c r="O60" s="120" t="str">
        <f t="shared" si="4"/>
        <v>NOSIGNIFICATIVO</v>
      </c>
      <c r="P60" s="144"/>
      <c r="Q60" s="138" t="s">
        <v>318</v>
      </c>
      <c r="R60" s="295"/>
      <c r="S60" s="19"/>
    </row>
    <row r="61" spans="1:19" s="104" customFormat="1" ht="90.75" customHeight="1" x14ac:dyDescent="0.2">
      <c r="A61" s="111">
        <f t="shared" si="2"/>
        <v>54</v>
      </c>
      <c r="B61" s="191"/>
      <c r="C61" s="93" t="s">
        <v>246</v>
      </c>
      <c r="D61" s="93" t="s">
        <v>102</v>
      </c>
      <c r="E61" s="116" t="s">
        <v>103</v>
      </c>
      <c r="F61" s="87" t="s">
        <v>127</v>
      </c>
      <c r="G61" s="116" t="s">
        <v>55</v>
      </c>
      <c r="H61" s="115" t="s">
        <v>63</v>
      </c>
      <c r="I61" s="115">
        <v>-4</v>
      </c>
      <c r="J61" s="115">
        <v>4</v>
      </c>
      <c r="K61" s="115">
        <v>1</v>
      </c>
      <c r="L61" s="115">
        <v>1</v>
      </c>
      <c r="M61" s="115">
        <v>1</v>
      </c>
      <c r="N61" s="115">
        <f t="shared" si="3"/>
        <v>3</v>
      </c>
      <c r="O61" s="93" t="str">
        <f t="shared" si="4"/>
        <v>NOSIGNIFICATIVO</v>
      </c>
      <c r="P61" s="113"/>
      <c r="Q61" s="137" t="s">
        <v>317</v>
      </c>
      <c r="R61" s="295"/>
      <c r="S61" s="19"/>
    </row>
    <row r="62" spans="1:19" s="104" customFormat="1" ht="90.75" customHeight="1" x14ac:dyDescent="0.2">
      <c r="A62" s="111">
        <f t="shared" si="2"/>
        <v>55</v>
      </c>
      <c r="B62" s="191"/>
      <c r="C62" s="93" t="s">
        <v>246</v>
      </c>
      <c r="D62" s="93" t="s">
        <v>102</v>
      </c>
      <c r="E62" s="116" t="s">
        <v>115</v>
      </c>
      <c r="F62" s="87" t="s">
        <v>147</v>
      </c>
      <c r="G62" s="116" t="s">
        <v>117</v>
      </c>
      <c r="H62" s="114" t="s">
        <v>63</v>
      </c>
      <c r="I62" s="114">
        <v>4</v>
      </c>
      <c r="J62" s="114">
        <v>1</v>
      </c>
      <c r="K62" s="114">
        <v>1</v>
      </c>
      <c r="L62" s="114">
        <v>2</v>
      </c>
      <c r="M62" s="114">
        <v>1</v>
      </c>
      <c r="N62" s="114">
        <f t="shared" si="3"/>
        <v>9</v>
      </c>
      <c r="O62" s="93" t="str">
        <f t="shared" si="4"/>
        <v>NOSIGNIFICATIVO</v>
      </c>
      <c r="P62" s="129"/>
      <c r="Q62" s="126" t="s">
        <v>291</v>
      </c>
      <c r="R62" s="295"/>
      <c r="S62" s="19"/>
    </row>
    <row r="63" spans="1:19" s="104" customFormat="1" ht="90.75" customHeight="1" thickBot="1" x14ac:dyDescent="0.25">
      <c r="A63" s="111">
        <f t="shared" si="2"/>
        <v>56</v>
      </c>
      <c r="B63" s="192"/>
      <c r="C63" s="107" t="s">
        <v>246</v>
      </c>
      <c r="D63" s="107" t="s">
        <v>136</v>
      </c>
      <c r="E63" s="110" t="s">
        <v>43</v>
      </c>
      <c r="F63" s="88" t="s">
        <v>169</v>
      </c>
      <c r="G63" s="110" t="s">
        <v>55</v>
      </c>
      <c r="H63" s="109" t="s">
        <v>63</v>
      </c>
      <c r="I63" s="109">
        <v>4</v>
      </c>
      <c r="J63" s="109">
        <v>1</v>
      </c>
      <c r="K63" s="109">
        <v>1</v>
      </c>
      <c r="L63" s="109">
        <v>1</v>
      </c>
      <c r="M63" s="109">
        <v>1</v>
      </c>
      <c r="N63" s="109">
        <f t="shared" si="3"/>
        <v>8</v>
      </c>
      <c r="O63" s="107" t="str">
        <f t="shared" si="4"/>
        <v>NOSIGNIFICATIVO</v>
      </c>
      <c r="P63" s="141"/>
      <c r="Q63" s="105" t="s">
        <v>286</v>
      </c>
      <c r="R63" s="295"/>
      <c r="S63" s="19"/>
    </row>
    <row r="64" spans="1:19" s="104" customFormat="1" ht="90.75" customHeight="1" x14ac:dyDescent="0.2">
      <c r="A64" s="111">
        <f t="shared" si="2"/>
        <v>57</v>
      </c>
      <c r="B64" s="190" t="s">
        <v>351</v>
      </c>
      <c r="C64" s="120" t="s">
        <v>184</v>
      </c>
      <c r="D64" s="120" t="s">
        <v>102</v>
      </c>
      <c r="E64" s="124" t="s">
        <v>115</v>
      </c>
      <c r="F64" s="41" t="s">
        <v>148</v>
      </c>
      <c r="G64" s="124" t="s">
        <v>117</v>
      </c>
      <c r="H64" s="121" t="s">
        <v>63</v>
      </c>
      <c r="I64" s="121">
        <v>4</v>
      </c>
      <c r="J64" s="121">
        <v>1</v>
      </c>
      <c r="K64" s="121">
        <v>1</v>
      </c>
      <c r="L64" s="121">
        <v>2</v>
      </c>
      <c r="M64" s="121">
        <v>1</v>
      </c>
      <c r="N64" s="121">
        <f t="shared" si="3"/>
        <v>9</v>
      </c>
      <c r="O64" s="120" t="str">
        <f t="shared" si="4"/>
        <v>NOSIGNIFICATIVO</v>
      </c>
      <c r="P64" s="148"/>
      <c r="Q64" s="147" t="s">
        <v>291</v>
      </c>
      <c r="R64" s="295"/>
      <c r="S64" s="19"/>
    </row>
    <row r="65" spans="1:19" s="104" customFormat="1" ht="90.75" customHeight="1" x14ac:dyDescent="0.2">
      <c r="A65" s="111">
        <f t="shared" si="2"/>
        <v>58</v>
      </c>
      <c r="B65" s="191"/>
      <c r="C65" s="93" t="s">
        <v>184</v>
      </c>
      <c r="D65" s="93" t="s">
        <v>102</v>
      </c>
      <c r="E65" s="116" t="s">
        <v>38</v>
      </c>
      <c r="F65" s="87" t="s">
        <v>172</v>
      </c>
      <c r="G65" s="116" t="s">
        <v>53</v>
      </c>
      <c r="H65" s="114" t="s">
        <v>63</v>
      </c>
      <c r="I65" s="114">
        <v>4</v>
      </c>
      <c r="J65" s="114">
        <v>1</v>
      </c>
      <c r="K65" s="114">
        <v>1</v>
      </c>
      <c r="L65" s="114">
        <v>2</v>
      </c>
      <c r="M65" s="114">
        <v>1</v>
      </c>
      <c r="N65" s="114">
        <f t="shared" si="3"/>
        <v>9</v>
      </c>
      <c r="O65" s="93" t="str">
        <f t="shared" si="4"/>
        <v>NOSIGNIFICATIVO</v>
      </c>
      <c r="P65" s="127"/>
      <c r="Q65" s="126" t="s">
        <v>321</v>
      </c>
      <c r="R65" s="295"/>
      <c r="S65" s="19"/>
    </row>
    <row r="66" spans="1:19" s="104" customFormat="1" ht="90.75" customHeight="1" x14ac:dyDescent="0.2">
      <c r="A66" s="111">
        <f t="shared" si="2"/>
        <v>59</v>
      </c>
      <c r="B66" s="191"/>
      <c r="C66" s="93" t="s">
        <v>184</v>
      </c>
      <c r="D66" s="93" t="s">
        <v>102</v>
      </c>
      <c r="E66" s="116" t="s">
        <v>50</v>
      </c>
      <c r="F66" s="87" t="s">
        <v>172</v>
      </c>
      <c r="G66" s="116" t="s">
        <v>163</v>
      </c>
      <c r="H66" s="114" t="s">
        <v>63</v>
      </c>
      <c r="I66" s="114">
        <v>4</v>
      </c>
      <c r="J66" s="114">
        <v>1</v>
      </c>
      <c r="K66" s="114">
        <v>1</v>
      </c>
      <c r="L66" s="114">
        <v>2</v>
      </c>
      <c r="M66" s="114">
        <v>1</v>
      </c>
      <c r="N66" s="114">
        <f t="shared" si="3"/>
        <v>9</v>
      </c>
      <c r="O66" s="93" t="str">
        <f t="shared" si="4"/>
        <v>NOSIGNIFICATIVO</v>
      </c>
      <c r="P66" s="127"/>
      <c r="Q66" s="128" t="s">
        <v>293</v>
      </c>
      <c r="R66" s="295"/>
      <c r="S66" s="19"/>
    </row>
    <row r="67" spans="1:19" s="104" customFormat="1" ht="90.75" customHeight="1" x14ac:dyDescent="0.2">
      <c r="A67" s="111">
        <f t="shared" si="2"/>
        <v>60</v>
      </c>
      <c r="B67" s="191"/>
      <c r="C67" s="93" t="s">
        <v>184</v>
      </c>
      <c r="D67" s="93" t="s">
        <v>102</v>
      </c>
      <c r="E67" s="116" t="s">
        <v>43</v>
      </c>
      <c r="F67" s="87" t="s">
        <v>344</v>
      </c>
      <c r="G67" s="116" t="s">
        <v>55</v>
      </c>
      <c r="H67" s="115" t="s">
        <v>63</v>
      </c>
      <c r="I67" s="115">
        <v>4</v>
      </c>
      <c r="J67" s="115">
        <v>4</v>
      </c>
      <c r="K67" s="115">
        <v>1</v>
      </c>
      <c r="L67" s="115">
        <v>2</v>
      </c>
      <c r="M67" s="115">
        <v>1</v>
      </c>
      <c r="N67" s="115">
        <f t="shared" si="3"/>
        <v>12</v>
      </c>
      <c r="O67" s="93" t="str">
        <f t="shared" si="4"/>
        <v>NOSIGNIFICATIVO</v>
      </c>
      <c r="P67" s="127"/>
      <c r="Q67" s="128" t="s">
        <v>286</v>
      </c>
      <c r="R67" s="295"/>
      <c r="S67" s="19"/>
    </row>
    <row r="68" spans="1:19" s="104" customFormat="1" ht="90.75" customHeight="1" x14ac:dyDescent="0.2">
      <c r="A68" s="111">
        <f t="shared" si="2"/>
        <v>61</v>
      </c>
      <c r="B68" s="191"/>
      <c r="C68" s="93" t="s">
        <v>184</v>
      </c>
      <c r="D68" s="93" t="s">
        <v>102</v>
      </c>
      <c r="E68" s="116" t="s">
        <v>115</v>
      </c>
      <c r="F68" s="87" t="s">
        <v>152</v>
      </c>
      <c r="G68" s="116" t="s">
        <v>117</v>
      </c>
      <c r="H68" s="114" t="s">
        <v>64</v>
      </c>
      <c r="I68" s="114">
        <v>4</v>
      </c>
      <c r="J68" s="114">
        <v>0</v>
      </c>
      <c r="K68" s="114">
        <v>1</v>
      </c>
      <c r="L68" s="114">
        <v>1</v>
      </c>
      <c r="M68" s="114">
        <v>1</v>
      </c>
      <c r="N68" s="114">
        <f t="shared" si="3"/>
        <v>7</v>
      </c>
      <c r="O68" s="93" t="str">
        <f t="shared" si="4"/>
        <v>NOSIGNIFICATIVO</v>
      </c>
      <c r="P68" s="127"/>
      <c r="Q68" s="146" t="s">
        <v>306</v>
      </c>
      <c r="R68" s="295"/>
      <c r="S68" s="19"/>
    </row>
    <row r="69" spans="1:19" s="104" customFormat="1" ht="90.75" customHeight="1" x14ac:dyDescent="0.2">
      <c r="A69" s="111">
        <f t="shared" si="2"/>
        <v>62</v>
      </c>
      <c r="B69" s="191"/>
      <c r="C69" s="93" t="s">
        <v>184</v>
      </c>
      <c r="D69" s="93" t="s">
        <v>102</v>
      </c>
      <c r="E69" s="116" t="s">
        <v>171</v>
      </c>
      <c r="F69" s="87" t="s">
        <v>320</v>
      </c>
      <c r="G69" s="116" t="s">
        <v>170</v>
      </c>
      <c r="H69" s="115" t="s">
        <v>63</v>
      </c>
      <c r="I69" s="115">
        <v>4</v>
      </c>
      <c r="J69" s="115">
        <v>4</v>
      </c>
      <c r="K69" s="115">
        <v>1</v>
      </c>
      <c r="L69" s="115">
        <v>1</v>
      </c>
      <c r="M69" s="115">
        <v>1</v>
      </c>
      <c r="N69" s="115">
        <f t="shared" si="3"/>
        <v>11</v>
      </c>
      <c r="O69" s="93" t="str">
        <f t="shared" si="4"/>
        <v>NOSIGNIFICATIVO</v>
      </c>
      <c r="P69" s="117"/>
      <c r="Q69" s="287" t="s">
        <v>277</v>
      </c>
      <c r="R69" s="295"/>
      <c r="S69" s="19"/>
    </row>
    <row r="70" spans="1:19" s="104" customFormat="1" ht="90.75" customHeight="1" x14ac:dyDescent="0.2">
      <c r="A70" s="111">
        <f t="shared" si="2"/>
        <v>63</v>
      </c>
      <c r="B70" s="191"/>
      <c r="C70" s="93" t="s">
        <v>184</v>
      </c>
      <c r="D70" s="93" t="s">
        <v>102</v>
      </c>
      <c r="E70" s="116" t="s">
        <v>171</v>
      </c>
      <c r="F70" s="87" t="s">
        <v>320</v>
      </c>
      <c r="G70" s="116" t="s">
        <v>55</v>
      </c>
      <c r="H70" s="115" t="s">
        <v>63</v>
      </c>
      <c r="I70" s="115">
        <v>4</v>
      </c>
      <c r="J70" s="115">
        <v>4</v>
      </c>
      <c r="K70" s="115">
        <v>1</v>
      </c>
      <c r="L70" s="115">
        <v>1</v>
      </c>
      <c r="M70" s="115">
        <v>1</v>
      </c>
      <c r="N70" s="115">
        <f t="shared" si="3"/>
        <v>11</v>
      </c>
      <c r="O70" s="93" t="str">
        <f t="shared" si="4"/>
        <v>NOSIGNIFICATIVO</v>
      </c>
      <c r="P70" s="113"/>
      <c r="Q70" s="288"/>
      <c r="R70" s="295"/>
      <c r="S70" s="19"/>
    </row>
    <row r="71" spans="1:19" s="104" customFormat="1" ht="90.75" customHeight="1" x14ac:dyDescent="0.2">
      <c r="A71" s="111">
        <f t="shared" si="2"/>
        <v>64</v>
      </c>
      <c r="B71" s="191"/>
      <c r="C71" s="93" t="s">
        <v>184</v>
      </c>
      <c r="D71" s="93" t="s">
        <v>102</v>
      </c>
      <c r="E71" s="116" t="s">
        <v>171</v>
      </c>
      <c r="F71" s="87" t="s">
        <v>177</v>
      </c>
      <c r="G71" s="116" t="s">
        <v>170</v>
      </c>
      <c r="H71" s="115" t="s">
        <v>63</v>
      </c>
      <c r="I71" s="115">
        <v>4</v>
      </c>
      <c r="J71" s="115">
        <v>4</v>
      </c>
      <c r="K71" s="115">
        <v>1</v>
      </c>
      <c r="L71" s="115">
        <v>1</v>
      </c>
      <c r="M71" s="115">
        <v>1</v>
      </c>
      <c r="N71" s="115">
        <f t="shared" si="3"/>
        <v>11</v>
      </c>
      <c r="O71" s="93" t="str">
        <f t="shared" si="4"/>
        <v>NOSIGNIFICATIVO</v>
      </c>
      <c r="P71" s="117"/>
      <c r="Q71" s="287" t="s">
        <v>277</v>
      </c>
      <c r="R71" s="295"/>
      <c r="S71" s="19"/>
    </row>
    <row r="72" spans="1:19" s="104" customFormat="1" ht="90.75" customHeight="1" thickBot="1" x14ac:dyDescent="0.25">
      <c r="A72" s="111">
        <f t="shared" si="2"/>
        <v>65</v>
      </c>
      <c r="B72" s="192"/>
      <c r="C72" s="107" t="s">
        <v>184</v>
      </c>
      <c r="D72" s="107" t="s">
        <v>102</v>
      </c>
      <c r="E72" s="110" t="s">
        <v>171</v>
      </c>
      <c r="F72" s="88" t="s">
        <v>177</v>
      </c>
      <c r="G72" s="110" t="s">
        <v>55</v>
      </c>
      <c r="H72" s="109" t="s">
        <v>63</v>
      </c>
      <c r="I72" s="109">
        <v>4</v>
      </c>
      <c r="J72" s="109">
        <v>4</v>
      </c>
      <c r="K72" s="109">
        <v>1</v>
      </c>
      <c r="L72" s="109">
        <v>1</v>
      </c>
      <c r="M72" s="109">
        <v>1</v>
      </c>
      <c r="N72" s="109">
        <f t="shared" ref="N72:N103" si="5">(I72)+J72+K72+L72+M72</f>
        <v>11</v>
      </c>
      <c r="O72" s="107" t="str">
        <f t="shared" ref="O72:O103" si="6">IF(N72&lt;=14,"NOSIGNIFICATIVO",IF(AND(N72&gt;=15,N72&lt;=20),"SIGNIFICATIVOS"))</f>
        <v>NOSIGNIFICATIVO</v>
      </c>
      <c r="P72" s="145"/>
      <c r="Q72" s="293"/>
      <c r="R72" s="295"/>
      <c r="S72" s="19"/>
    </row>
    <row r="73" spans="1:19" s="104" customFormat="1" ht="129.75" customHeight="1" x14ac:dyDescent="0.2">
      <c r="A73" s="111">
        <f t="shared" si="2"/>
        <v>66</v>
      </c>
      <c r="B73" s="190" t="s">
        <v>352</v>
      </c>
      <c r="C73" s="120" t="s">
        <v>246</v>
      </c>
      <c r="D73" s="120" t="s">
        <v>101</v>
      </c>
      <c r="E73" s="124" t="s">
        <v>103</v>
      </c>
      <c r="F73" s="41" t="s">
        <v>129</v>
      </c>
      <c r="G73" s="124" t="s">
        <v>53</v>
      </c>
      <c r="H73" s="122" t="s">
        <v>63</v>
      </c>
      <c r="I73" s="122">
        <v>4</v>
      </c>
      <c r="J73" s="122">
        <v>4</v>
      </c>
      <c r="K73" s="122">
        <v>4</v>
      </c>
      <c r="L73" s="122">
        <v>4</v>
      </c>
      <c r="M73" s="122">
        <v>1</v>
      </c>
      <c r="N73" s="122">
        <f t="shared" si="5"/>
        <v>17</v>
      </c>
      <c r="O73" s="120" t="str">
        <f t="shared" si="6"/>
        <v>SIGNIFICATIVOS</v>
      </c>
      <c r="P73" s="144" t="s">
        <v>334</v>
      </c>
      <c r="Q73" s="143" t="s">
        <v>296</v>
      </c>
      <c r="R73" s="295"/>
      <c r="S73" s="19"/>
    </row>
    <row r="74" spans="1:19" s="104" customFormat="1" ht="90.75" customHeight="1" x14ac:dyDescent="0.2">
      <c r="A74" s="111">
        <f t="shared" ref="A74:A108" si="7">+A73+1</f>
        <v>67</v>
      </c>
      <c r="B74" s="191"/>
      <c r="C74" s="93" t="s">
        <v>246</v>
      </c>
      <c r="D74" s="93" t="s">
        <v>101</v>
      </c>
      <c r="E74" s="116" t="s">
        <v>103</v>
      </c>
      <c r="F74" s="87" t="s">
        <v>129</v>
      </c>
      <c r="G74" s="116" t="s">
        <v>55</v>
      </c>
      <c r="H74" s="115" t="s">
        <v>63</v>
      </c>
      <c r="I74" s="115">
        <v>-4</v>
      </c>
      <c r="J74" s="115">
        <v>4</v>
      </c>
      <c r="K74" s="115">
        <v>4</v>
      </c>
      <c r="L74" s="115">
        <v>4</v>
      </c>
      <c r="M74" s="115">
        <v>1</v>
      </c>
      <c r="N74" s="115">
        <f t="shared" si="5"/>
        <v>9</v>
      </c>
      <c r="O74" s="93" t="str">
        <f t="shared" si="6"/>
        <v>NOSIGNIFICATIVO</v>
      </c>
      <c r="P74" s="142"/>
      <c r="Q74" s="137" t="s">
        <v>317</v>
      </c>
      <c r="R74" s="295"/>
      <c r="S74" s="19"/>
    </row>
    <row r="75" spans="1:19" s="104" customFormat="1" ht="90.75" customHeight="1" x14ac:dyDescent="0.2">
      <c r="A75" s="111">
        <f t="shared" si="7"/>
        <v>68</v>
      </c>
      <c r="B75" s="191"/>
      <c r="C75" s="93" t="s">
        <v>246</v>
      </c>
      <c r="D75" s="93" t="s">
        <v>102</v>
      </c>
      <c r="E75" s="116" t="s">
        <v>115</v>
      </c>
      <c r="F75" s="87" t="s">
        <v>230</v>
      </c>
      <c r="G75" s="116" t="s">
        <v>117</v>
      </c>
      <c r="H75" s="114" t="s">
        <v>63</v>
      </c>
      <c r="I75" s="114">
        <v>4</v>
      </c>
      <c r="J75" s="114">
        <v>1</v>
      </c>
      <c r="K75" s="114">
        <v>1</v>
      </c>
      <c r="L75" s="114">
        <v>2</v>
      </c>
      <c r="M75" s="114">
        <v>1</v>
      </c>
      <c r="N75" s="114">
        <f t="shared" si="5"/>
        <v>9</v>
      </c>
      <c r="O75" s="93" t="str">
        <f t="shared" si="6"/>
        <v>NOSIGNIFICATIVO</v>
      </c>
      <c r="P75" s="127"/>
      <c r="Q75" s="126" t="s">
        <v>291</v>
      </c>
      <c r="R75" s="295"/>
      <c r="S75" s="19"/>
    </row>
    <row r="76" spans="1:19" s="104" customFormat="1" ht="90.75" customHeight="1" x14ac:dyDescent="0.2">
      <c r="A76" s="111">
        <f t="shared" si="7"/>
        <v>69</v>
      </c>
      <c r="B76" s="191"/>
      <c r="C76" s="93" t="s">
        <v>246</v>
      </c>
      <c r="D76" s="93" t="s">
        <v>102</v>
      </c>
      <c r="E76" s="116" t="s">
        <v>115</v>
      </c>
      <c r="F76" s="87" t="s">
        <v>319</v>
      </c>
      <c r="G76" s="116" t="s">
        <v>117</v>
      </c>
      <c r="H76" s="114" t="s">
        <v>64</v>
      </c>
      <c r="I76" s="114">
        <v>4</v>
      </c>
      <c r="J76" s="114">
        <v>0</v>
      </c>
      <c r="K76" s="114">
        <v>1</v>
      </c>
      <c r="L76" s="114">
        <v>1</v>
      </c>
      <c r="M76" s="114">
        <v>1</v>
      </c>
      <c r="N76" s="114">
        <f t="shared" si="5"/>
        <v>7</v>
      </c>
      <c r="O76" s="93" t="str">
        <f t="shared" si="6"/>
        <v>NOSIGNIFICATIVO</v>
      </c>
      <c r="P76" s="127"/>
      <c r="Q76" s="126" t="s">
        <v>306</v>
      </c>
      <c r="R76" s="295"/>
      <c r="S76" s="19"/>
    </row>
    <row r="77" spans="1:19" s="104" customFormat="1" ht="90.75" customHeight="1" x14ac:dyDescent="0.2">
      <c r="A77" s="111">
        <f t="shared" si="7"/>
        <v>70</v>
      </c>
      <c r="B77" s="191"/>
      <c r="C77" s="93" t="s">
        <v>246</v>
      </c>
      <c r="D77" s="93" t="s">
        <v>102</v>
      </c>
      <c r="E77" s="116" t="s">
        <v>115</v>
      </c>
      <c r="F77" s="87" t="s">
        <v>211</v>
      </c>
      <c r="G77" s="116" t="s">
        <v>117</v>
      </c>
      <c r="H77" s="114" t="s">
        <v>64</v>
      </c>
      <c r="I77" s="114">
        <v>4</v>
      </c>
      <c r="J77" s="114">
        <v>0</v>
      </c>
      <c r="K77" s="114">
        <v>1</v>
      </c>
      <c r="L77" s="114">
        <v>1</v>
      </c>
      <c r="M77" s="114">
        <v>1</v>
      </c>
      <c r="N77" s="114">
        <f t="shared" si="5"/>
        <v>7</v>
      </c>
      <c r="O77" s="93" t="str">
        <f t="shared" si="6"/>
        <v>NOSIGNIFICATIVO</v>
      </c>
      <c r="P77" s="87"/>
      <c r="Q77" s="126" t="s">
        <v>306</v>
      </c>
      <c r="R77" s="295"/>
      <c r="S77" s="19"/>
    </row>
    <row r="78" spans="1:19" s="104" customFormat="1" ht="90.75" customHeight="1" x14ac:dyDescent="0.2">
      <c r="A78" s="111">
        <f t="shared" si="7"/>
        <v>71</v>
      </c>
      <c r="B78" s="191"/>
      <c r="C78" s="93" t="s">
        <v>246</v>
      </c>
      <c r="D78" s="93" t="s">
        <v>102</v>
      </c>
      <c r="E78" s="116" t="s">
        <v>43</v>
      </c>
      <c r="F78" s="87" t="s">
        <v>195</v>
      </c>
      <c r="G78" s="116" t="s">
        <v>55</v>
      </c>
      <c r="H78" s="114" t="s">
        <v>63</v>
      </c>
      <c r="I78" s="114">
        <v>4</v>
      </c>
      <c r="J78" s="114">
        <v>0</v>
      </c>
      <c r="K78" s="114">
        <v>1</v>
      </c>
      <c r="L78" s="114">
        <v>1</v>
      </c>
      <c r="M78" s="114">
        <v>1</v>
      </c>
      <c r="N78" s="114">
        <f t="shared" si="5"/>
        <v>7</v>
      </c>
      <c r="O78" s="93" t="str">
        <f t="shared" si="6"/>
        <v>NOSIGNIFICATIVO</v>
      </c>
      <c r="P78" s="127"/>
      <c r="Q78" s="128" t="s">
        <v>286</v>
      </c>
      <c r="R78" s="295"/>
      <c r="S78" s="19"/>
    </row>
    <row r="79" spans="1:19" s="104" customFormat="1" ht="90.75" customHeight="1" thickBot="1" x14ac:dyDescent="0.25">
      <c r="A79" s="111">
        <f t="shared" si="7"/>
        <v>72</v>
      </c>
      <c r="B79" s="192"/>
      <c r="C79" s="107" t="s">
        <v>246</v>
      </c>
      <c r="D79" s="107" t="s">
        <v>102</v>
      </c>
      <c r="E79" s="110" t="s">
        <v>43</v>
      </c>
      <c r="F79" s="88" t="s">
        <v>174</v>
      </c>
      <c r="G79" s="110" t="s">
        <v>55</v>
      </c>
      <c r="H79" s="108" t="s">
        <v>64</v>
      </c>
      <c r="I79" s="108">
        <v>4</v>
      </c>
      <c r="J79" s="108">
        <v>0</v>
      </c>
      <c r="K79" s="108">
        <v>1</v>
      </c>
      <c r="L79" s="108">
        <v>1</v>
      </c>
      <c r="M79" s="108">
        <v>1</v>
      </c>
      <c r="N79" s="108">
        <f t="shared" si="5"/>
        <v>7</v>
      </c>
      <c r="O79" s="107" t="str">
        <f t="shared" si="6"/>
        <v>NOSIGNIFICATIVO</v>
      </c>
      <c r="P79" s="141"/>
      <c r="Q79" s="140" t="s">
        <v>306</v>
      </c>
      <c r="R79" s="295"/>
      <c r="S79" s="19"/>
    </row>
    <row r="80" spans="1:19" s="104" customFormat="1" ht="90.75" customHeight="1" x14ac:dyDescent="0.2">
      <c r="A80" s="111">
        <f t="shared" si="7"/>
        <v>73</v>
      </c>
      <c r="B80" s="190" t="s">
        <v>140</v>
      </c>
      <c r="C80" s="120" t="s">
        <v>246</v>
      </c>
      <c r="D80" s="120" t="s">
        <v>136</v>
      </c>
      <c r="E80" s="124" t="s">
        <v>112</v>
      </c>
      <c r="F80" s="41" t="s">
        <v>139</v>
      </c>
      <c r="G80" s="124" t="s">
        <v>58</v>
      </c>
      <c r="H80" s="122" t="s">
        <v>10</v>
      </c>
      <c r="I80" s="122">
        <v>-4</v>
      </c>
      <c r="J80" s="122">
        <v>3</v>
      </c>
      <c r="K80" s="122">
        <v>1</v>
      </c>
      <c r="L80" s="122">
        <v>2</v>
      </c>
      <c r="M80" s="122">
        <v>1</v>
      </c>
      <c r="N80" s="121">
        <f t="shared" si="5"/>
        <v>3</v>
      </c>
      <c r="O80" s="120" t="str">
        <f t="shared" si="6"/>
        <v>NOSIGNIFICATIVO</v>
      </c>
      <c r="P80" s="41"/>
      <c r="Q80" s="118" t="s">
        <v>316</v>
      </c>
      <c r="R80" s="295"/>
      <c r="S80" s="19"/>
    </row>
    <row r="81" spans="1:19" s="104" customFormat="1" ht="90.75" customHeight="1" thickBot="1" x14ac:dyDescent="0.25">
      <c r="A81" s="111">
        <f t="shared" si="7"/>
        <v>74</v>
      </c>
      <c r="B81" s="192"/>
      <c r="C81" s="107" t="s">
        <v>246</v>
      </c>
      <c r="D81" s="107" t="s">
        <v>102</v>
      </c>
      <c r="E81" s="110" t="s">
        <v>113</v>
      </c>
      <c r="F81" s="88" t="s">
        <v>196</v>
      </c>
      <c r="G81" s="110" t="s">
        <v>60</v>
      </c>
      <c r="H81" s="109" t="s">
        <v>10</v>
      </c>
      <c r="I81" s="109">
        <v>-4</v>
      </c>
      <c r="J81" s="139">
        <v>4</v>
      </c>
      <c r="K81" s="109">
        <v>1</v>
      </c>
      <c r="L81" s="109">
        <v>1</v>
      </c>
      <c r="M81" s="109">
        <v>1</v>
      </c>
      <c r="N81" s="108">
        <f t="shared" si="5"/>
        <v>3</v>
      </c>
      <c r="O81" s="107" t="str">
        <f t="shared" si="6"/>
        <v>NOSIGNIFICATIVO</v>
      </c>
      <c r="P81" s="88"/>
      <c r="Q81" s="105" t="s">
        <v>316</v>
      </c>
      <c r="R81" s="295"/>
      <c r="S81" s="19"/>
    </row>
    <row r="82" spans="1:19" s="104" customFormat="1" ht="90.75" customHeight="1" x14ac:dyDescent="0.2">
      <c r="A82" s="111">
        <f t="shared" si="7"/>
        <v>75</v>
      </c>
      <c r="B82" s="190" t="s">
        <v>204</v>
      </c>
      <c r="C82" s="120" t="s">
        <v>240</v>
      </c>
      <c r="D82" s="120" t="s">
        <v>101</v>
      </c>
      <c r="E82" s="124" t="s">
        <v>103</v>
      </c>
      <c r="F82" s="41" t="s">
        <v>205</v>
      </c>
      <c r="G82" s="124" t="s">
        <v>53</v>
      </c>
      <c r="H82" s="122" t="s">
        <v>63</v>
      </c>
      <c r="I82" s="122">
        <v>-4</v>
      </c>
      <c r="J82" s="122">
        <v>4</v>
      </c>
      <c r="K82" s="122">
        <v>1</v>
      </c>
      <c r="L82" s="122">
        <v>1</v>
      </c>
      <c r="M82" s="122">
        <v>1</v>
      </c>
      <c r="N82" s="122">
        <f t="shared" si="5"/>
        <v>3</v>
      </c>
      <c r="O82" s="120" t="str">
        <f t="shared" si="6"/>
        <v>NOSIGNIFICATIVO</v>
      </c>
      <c r="P82" s="41"/>
      <c r="Q82" s="138" t="s">
        <v>318</v>
      </c>
      <c r="R82" s="295"/>
      <c r="S82" s="19"/>
    </row>
    <row r="83" spans="1:19" s="104" customFormat="1" ht="90.75" customHeight="1" x14ac:dyDescent="0.2">
      <c r="A83" s="111">
        <f t="shared" si="7"/>
        <v>76</v>
      </c>
      <c r="B83" s="191"/>
      <c r="C83" s="93" t="s">
        <v>240</v>
      </c>
      <c r="D83" s="93" t="s">
        <v>101</v>
      </c>
      <c r="E83" s="116" t="s">
        <v>103</v>
      </c>
      <c r="F83" s="87" t="s">
        <v>205</v>
      </c>
      <c r="G83" s="116" t="s">
        <v>55</v>
      </c>
      <c r="H83" s="115" t="s">
        <v>63</v>
      </c>
      <c r="I83" s="115">
        <v>-4</v>
      </c>
      <c r="J83" s="115">
        <v>4</v>
      </c>
      <c r="K83" s="115">
        <v>1</v>
      </c>
      <c r="L83" s="115">
        <v>1</v>
      </c>
      <c r="M83" s="115">
        <v>1</v>
      </c>
      <c r="N83" s="115">
        <f t="shared" si="5"/>
        <v>3</v>
      </c>
      <c r="O83" s="93" t="str">
        <f t="shared" si="6"/>
        <v>NOSIGNIFICATIVO</v>
      </c>
      <c r="P83" s="87"/>
      <c r="Q83" s="137" t="s">
        <v>317</v>
      </c>
      <c r="R83" s="295"/>
      <c r="S83" s="19"/>
    </row>
    <row r="84" spans="1:19" s="104" customFormat="1" ht="90.75" customHeight="1" x14ac:dyDescent="0.2">
      <c r="A84" s="111">
        <f t="shared" si="7"/>
        <v>77</v>
      </c>
      <c r="B84" s="191"/>
      <c r="C84" s="93" t="s">
        <v>240</v>
      </c>
      <c r="D84" s="93" t="s">
        <v>136</v>
      </c>
      <c r="E84" s="116" t="s">
        <v>112</v>
      </c>
      <c r="F84" s="87" t="s">
        <v>232</v>
      </c>
      <c r="G84" s="116" t="s">
        <v>58</v>
      </c>
      <c r="H84" s="115" t="s">
        <v>63</v>
      </c>
      <c r="I84" s="115">
        <v>-4</v>
      </c>
      <c r="J84" s="115">
        <v>1</v>
      </c>
      <c r="K84" s="115">
        <v>1</v>
      </c>
      <c r="L84" s="115">
        <v>2</v>
      </c>
      <c r="M84" s="115">
        <v>1</v>
      </c>
      <c r="N84" s="114">
        <f t="shared" si="5"/>
        <v>1</v>
      </c>
      <c r="O84" s="93" t="str">
        <f t="shared" si="6"/>
        <v>NOSIGNIFICATIVO</v>
      </c>
      <c r="P84" s="87"/>
      <c r="Q84" s="128" t="s">
        <v>316</v>
      </c>
      <c r="R84" s="295"/>
      <c r="S84" s="19"/>
    </row>
    <row r="85" spans="1:19" s="104" customFormat="1" ht="90.75" customHeight="1" x14ac:dyDescent="0.2">
      <c r="A85" s="111">
        <f t="shared" si="7"/>
        <v>78</v>
      </c>
      <c r="B85" s="191"/>
      <c r="C85" s="93" t="s">
        <v>240</v>
      </c>
      <c r="D85" s="93" t="s">
        <v>102</v>
      </c>
      <c r="E85" s="116" t="s">
        <v>115</v>
      </c>
      <c r="F85" s="87" t="s">
        <v>207</v>
      </c>
      <c r="G85" s="116" t="s">
        <v>117</v>
      </c>
      <c r="H85" s="115" t="s">
        <v>63</v>
      </c>
      <c r="I85" s="115">
        <v>4</v>
      </c>
      <c r="J85" s="115">
        <v>2</v>
      </c>
      <c r="K85" s="115">
        <v>1</v>
      </c>
      <c r="L85" s="115">
        <v>2</v>
      </c>
      <c r="M85" s="115">
        <v>1</v>
      </c>
      <c r="N85" s="114">
        <f t="shared" si="5"/>
        <v>10</v>
      </c>
      <c r="O85" s="93" t="str">
        <f t="shared" si="6"/>
        <v>NOSIGNIFICATIVO</v>
      </c>
      <c r="P85" s="87"/>
      <c r="Q85" s="126" t="s">
        <v>291</v>
      </c>
      <c r="R85" s="295"/>
      <c r="S85" s="19"/>
    </row>
    <row r="86" spans="1:19" s="104" customFormat="1" ht="90.75" customHeight="1" thickBot="1" x14ac:dyDescent="0.25">
      <c r="A86" s="111">
        <f t="shared" si="7"/>
        <v>79</v>
      </c>
      <c r="B86" s="192"/>
      <c r="C86" s="107" t="s">
        <v>240</v>
      </c>
      <c r="D86" s="107" t="s">
        <v>102</v>
      </c>
      <c r="E86" s="110" t="s">
        <v>115</v>
      </c>
      <c r="F86" s="88" t="s">
        <v>211</v>
      </c>
      <c r="G86" s="110" t="s">
        <v>117</v>
      </c>
      <c r="H86" s="108" t="s">
        <v>64</v>
      </c>
      <c r="I86" s="108">
        <v>4</v>
      </c>
      <c r="J86" s="108">
        <v>0</v>
      </c>
      <c r="K86" s="108">
        <v>1</v>
      </c>
      <c r="L86" s="108">
        <v>1</v>
      </c>
      <c r="M86" s="108">
        <v>1</v>
      </c>
      <c r="N86" s="108">
        <f t="shared" si="5"/>
        <v>7</v>
      </c>
      <c r="O86" s="107" t="str">
        <f t="shared" si="6"/>
        <v>NOSIGNIFICATIVO</v>
      </c>
      <c r="P86" s="88"/>
      <c r="Q86" s="125" t="s">
        <v>306</v>
      </c>
      <c r="R86" s="295"/>
      <c r="S86" s="19"/>
    </row>
    <row r="87" spans="1:19" s="104" customFormat="1" ht="90.75" customHeight="1" x14ac:dyDescent="0.2">
      <c r="A87" s="111">
        <f t="shared" si="7"/>
        <v>80</v>
      </c>
      <c r="B87" s="190" t="s">
        <v>206</v>
      </c>
      <c r="C87" s="120" t="s">
        <v>240</v>
      </c>
      <c r="D87" s="120" t="s">
        <v>101</v>
      </c>
      <c r="E87" s="124" t="s">
        <v>103</v>
      </c>
      <c r="F87" s="41" t="s">
        <v>205</v>
      </c>
      <c r="G87" s="124" t="s">
        <v>53</v>
      </c>
      <c r="H87" s="122" t="s">
        <v>63</v>
      </c>
      <c r="I87" s="122">
        <v>-4</v>
      </c>
      <c r="J87" s="122">
        <v>4</v>
      </c>
      <c r="K87" s="122">
        <v>1</v>
      </c>
      <c r="L87" s="122">
        <v>1</v>
      </c>
      <c r="M87" s="122">
        <v>1</v>
      </c>
      <c r="N87" s="122">
        <f t="shared" si="5"/>
        <v>3</v>
      </c>
      <c r="O87" s="120" t="str">
        <f t="shared" si="6"/>
        <v>NOSIGNIFICATIVO</v>
      </c>
      <c r="P87" s="41"/>
      <c r="Q87" s="138" t="s">
        <v>318</v>
      </c>
      <c r="R87" s="295"/>
      <c r="S87" s="19"/>
    </row>
    <row r="88" spans="1:19" s="104" customFormat="1" ht="90.75" customHeight="1" x14ac:dyDescent="0.2">
      <c r="A88" s="111">
        <f t="shared" si="7"/>
        <v>81</v>
      </c>
      <c r="B88" s="191"/>
      <c r="C88" s="93" t="s">
        <v>240</v>
      </c>
      <c r="D88" s="93" t="s">
        <v>101</v>
      </c>
      <c r="E88" s="116" t="s">
        <v>103</v>
      </c>
      <c r="F88" s="87" t="s">
        <v>205</v>
      </c>
      <c r="G88" s="116" t="s">
        <v>55</v>
      </c>
      <c r="H88" s="115" t="s">
        <v>63</v>
      </c>
      <c r="I88" s="115">
        <v>-4</v>
      </c>
      <c r="J88" s="115">
        <v>4</v>
      </c>
      <c r="K88" s="115">
        <v>1</v>
      </c>
      <c r="L88" s="115">
        <v>1</v>
      </c>
      <c r="M88" s="115">
        <v>1</v>
      </c>
      <c r="N88" s="115">
        <f t="shared" si="5"/>
        <v>3</v>
      </c>
      <c r="O88" s="93" t="str">
        <f t="shared" si="6"/>
        <v>NOSIGNIFICATIVO</v>
      </c>
      <c r="P88" s="87"/>
      <c r="Q88" s="137" t="s">
        <v>317</v>
      </c>
      <c r="R88" s="295"/>
      <c r="S88" s="19"/>
    </row>
    <row r="89" spans="1:19" s="104" customFormat="1" ht="90.75" customHeight="1" x14ac:dyDescent="0.2">
      <c r="A89" s="111">
        <f t="shared" si="7"/>
        <v>82</v>
      </c>
      <c r="B89" s="191"/>
      <c r="C89" s="93" t="s">
        <v>240</v>
      </c>
      <c r="D89" s="93" t="s">
        <v>102</v>
      </c>
      <c r="E89" s="116" t="s">
        <v>115</v>
      </c>
      <c r="F89" s="87" t="s">
        <v>207</v>
      </c>
      <c r="G89" s="116" t="s">
        <v>117</v>
      </c>
      <c r="H89" s="115" t="s">
        <v>63</v>
      </c>
      <c r="I89" s="115">
        <v>4</v>
      </c>
      <c r="J89" s="115">
        <v>2</v>
      </c>
      <c r="K89" s="115">
        <v>1</v>
      </c>
      <c r="L89" s="115">
        <v>2</v>
      </c>
      <c r="M89" s="115">
        <v>1</v>
      </c>
      <c r="N89" s="114">
        <f t="shared" si="5"/>
        <v>10</v>
      </c>
      <c r="O89" s="93" t="str">
        <f t="shared" si="6"/>
        <v>NOSIGNIFICATIVO</v>
      </c>
      <c r="P89" s="87"/>
      <c r="Q89" s="126" t="s">
        <v>291</v>
      </c>
      <c r="R89" s="295"/>
      <c r="S89" s="19"/>
    </row>
    <row r="90" spans="1:19" s="104" customFormat="1" ht="90.75" customHeight="1" thickBot="1" x14ac:dyDescent="0.25">
      <c r="A90" s="111">
        <f t="shared" si="7"/>
        <v>83</v>
      </c>
      <c r="B90" s="192"/>
      <c r="C90" s="107" t="s">
        <v>240</v>
      </c>
      <c r="D90" s="107" t="s">
        <v>102</v>
      </c>
      <c r="E90" s="110" t="s">
        <v>115</v>
      </c>
      <c r="F90" s="88" t="s">
        <v>211</v>
      </c>
      <c r="G90" s="110" t="s">
        <v>117</v>
      </c>
      <c r="H90" s="108" t="s">
        <v>64</v>
      </c>
      <c r="I90" s="108">
        <v>4</v>
      </c>
      <c r="J90" s="108">
        <v>0</v>
      </c>
      <c r="K90" s="108">
        <v>1</v>
      </c>
      <c r="L90" s="108">
        <v>1</v>
      </c>
      <c r="M90" s="108">
        <v>1</v>
      </c>
      <c r="N90" s="108">
        <f t="shared" si="5"/>
        <v>7</v>
      </c>
      <c r="O90" s="107" t="str">
        <f t="shared" si="6"/>
        <v>NOSIGNIFICATIVO</v>
      </c>
      <c r="P90" s="88"/>
      <c r="Q90" s="125" t="s">
        <v>306</v>
      </c>
      <c r="R90" s="295"/>
      <c r="S90" s="19"/>
    </row>
    <row r="91" spans="1:19" s="104" customFormat="1" ht="90.75" customHeight="1" x14ac:dyDescent="0.2">
      <c r="A91" s="111">
        <f t="shared" si="7"/>
        <v>84</v>
      </c>
      <c r="B91" s="190" t="s">
        <v>213</v>
      </c>
      <c r="C91" s="120" t="s">
        <v>251</v>
      </c>
      <c r="D91" s="120" t="s">
        <v>101</v>
      </c>
      <c r="E91" s="124" t="s">
        <v>103</v>
      </c>
      <c r="F91" s="41" t="s">
        <v>209</v>
      </c>
      <c r="G91" s="124" t="s">
        <v>53</v>
      </c>
      <c r="H91" s="122" t="s">
        <v>63</v>
      </c>
      <c r="I91" s="122">
        <v>-4</v>
      </c>
      <c r="J91" s="122">
        <v>4</v>
      </c>
      <c r="K91" s="122">
        <v>1</v>
      </c>
      <c r="L91" s="122">
        <v>1</v>
      </c>
      <c r="M91" s="122">
        <v>1</v>
      </c>
      <c r="N91" s="122">
        <f t="shared" si="5"/>
        <v>3</v>
      </c>
      <c r="O91" s="120" t="str">
        <f t="shared" si="6"/>
        <v>NOSIGNIFICATIVO</v>
      </c>
      <c r="P91" s="41"/>
      <c r="Q91" s="138" t="s">
        <v>318</v>
      </c>
      <c r="R91" s="295"/>
      <c r="S91" s="19"/>
    </row>
    <row r="92" spans="1:19" s="104" customFormat="1" ht="90.75" customHeight="1" x14ac:dyDescent="0.2">
      <c r="A92" s="111">
        <f t="shared" si="7"/>
        <v>85</v>
      </c>
      <c r="B92" s="191"/>
      <c r="C92" s="93" t="s">
        <v>251</v>
      </c>
      <c r="D92" s="93" t="s">
        <v>101</v>
      </c>
      <c r="E92" s="116" t="s">
        <v>103</v>
      </c>
      <c r="F92" s="87" t="s">
        <v>209</v>
      </c>
      <c r="G92" s="116" t="s">
        <v>55</v>
      </c>
      <c r="H92" s="115" t="s">
        <v>63</v>
      </c>
      <c r="I92" s="115">
        <v>-4</v>
      </c>
      <c r="J92" s="115">
        <v>4</v>
      </c>
      <c r="K92" s="115">
        <v>1</v>
      </c>
      <c r="L92" s="115">
        <v>1</v>
      </c>
      <c r="M92" s="115">
        <v>1</v>
      </c>
      <c r="N92" s="115">
        <f t="shared" si="5"/>
        <v>3</v>
      </c>
      <c r="O92" s="93" t="str">
        <f t="shared" si="6"/>
        <v>NOSIGNIFICATIVO</v>
      </c>
      <c r="P92" s="87"/>
      <c r="Q92" s="137" t="s">
        <v>317</v>
      </c>
      <c r="R92" s="295"/>
      <c r="S92" s="19"/>
    </row>
    <row r="93" spans="1:19" s="104" customFormat="1" ht="90.75" customHeight="1" x14ac:dyDescent="0.2">
      <c r="A93" s="111">
        <f t="shared" si="7"/>
        <v>86</v>
      </c>
      <c r="B93" s="191"/>
      <c r="C93" s="93" t="s">
        <v>251</v>
      </c>
      <c r="D93" s="93" t="s">
        <v>136</v>
      </c>
      <c r="E93" s="116" t="s">
        <v>112</v>
      </c>
      <c r="F93" s="87" t="s">
        <v>232</v>
      </c>
      <c r="G93" s="116" t="s">
        <v>58</v>
      </c>
      <c r="H93" s="115" t="s">
        <v>63</v>
      </c>
      <c r="I93" s="115">
        <v>-4</v>
      </c>
      <c r="J93" s="115">
        <v>1</v>
      </c>
      <c r="K93" s="115">
        <v>1</v>
      </c>
      <c r="L93" s="115">
        <v>2</v>
      </c>
      <c r="M93" s="115">
        <v>1</v>
      </c>
      <c r="N93" s="114">
        <f t="shared" si="5"/>
        <v>1</v>
      </c>
      <c r="O93" s="93" t="str">
        <f t="shared" si="6"/>
        <v>NOSIGNIFICATIVO</v>
      </c>
      <c r="P93" s="87"/>
      <c r="Q93" s="128" t="s">
        <v>316</v>
      </c>
      <c r="R93" s="295"/>
      <c r="S93" s="19"/>
    </row>
    <row r="94" spans="1:19" s="104" customFormat="1" ht="90.75" customHeight="1" thickBot="1" x14ac:dyDescent="0.25">
      <c r="A94" s="111">
        <f t="shared" si="7"/>
        <v>87</v>
      </c>
      <c r="B94" s="192"/>
      <c r="C94" s="107" t="s">
        <v>251</v>
      </c>
      <c r="D94" s="107" t="s">
        <v>102</v>
      </c>
      <c r="E94" s="110" t="s">
        <v>115</v>
      </c>
      <c r="F94" s="88" t="s">
        <v>211</v>
      </c>
      <c r="G94" s="110" t="s">
        <v>117</v>
      </c>
      <c r="H94" s="108" t="s">
        <v>64</v>
      </c>
      <c r="I94" s="108">
        <v>4</v>
      </c>
      <c r="J94" s="108">
        <v>0</v>
      </c>
      <c r="K94" s="108">
        <v>1</v>
      </c>
      <c r="L94" s="108">
        <v>1</v>
      </c>
      <c r="M94" s="108">
        <v>1</v>
      </c>
      <c r="N94" s="108">
        <f t="shared" si="5"/>
        <v>7</v>
      </c>
      <c r="O94" s="107" t="str">
        <f t="shared" si="6"/>
        <v>NOSIGNIFICATIVO</v>
      </c>
      <c r="P94" s="88"/>
      <c r="Q94" s="125" t="s">
        <v>306</v>
      </c>
      <c r="R94" s="295"/>
      <c r="S94" s="19"/>
    </row>
    <row r="95" spans="1:19" s="104" customFormat="1" ht="90.75" customHeight="1" x14ac:dyDescent="0.2">
      <c r="A95" s="111">
        <f t="shared" si="7"/>
        <v>88</v>
      </c>
      <c r="B95" s="190" t="s">
        <v>208</v>
      </c>
      <c r="C95" s="120" t="s">
        <v>246</v>
      </c>
      <c r="D95" s="120" t="s">
        <v>101</v>
      </c>
      <c r="E95" s="124" t="s">
        <v>103</v>
      </c>
      <c r="F95" s="41" t="s">
        <v>209</v>
      </c>
      <c r="G95" s="124" t="s">
        <v>53</v>
      </c>
      <c r="H95" s="122" t="s">
        <v>63</v>
      </c>
      <c r="I95" s="122">
        <v>4</v>
      </c>
      <c r="J95" s="122">
        <v>3</v>
      </c>
      <c r="K95" s="122">
        <v>1</v>
      </c>
      <c r="L95" s="122">
        <v>2</v>
      </c>
      <c r="M95" s="122">
        <v>1</v>
      </c>
      <c r="N95" s="122">
        <f t="shared" si="5"/>
        <v>11</v>
      </c>
      <c r="O95" s="120" t="str">
        <f t="shared" si="6"/>
        <v>NOSIGNIFICATIVO</v>
      </c>
      <c r="P95" s="41"/>
      <c r="Q95" s="138" t="s">
        <v>318</v>
      </c>
      <c r="R95" s="295"/>
      <c r="S95" s="19"/>
    </row>
    <row r="96" spans="1:19" s="104" customFormat="1" ht="90.75" customHeight="1" x14ac:dyDescent="0.2">
      <c r="A96" s="111">
        <f t="shared" si="7"/>
        <v>89</v>
      </c>
      <c r="B96" s="191"/>
      <c r="C96" s="93" t="s">
        <v>246</v>
      </c>
      <c r="D96" s="93" t="s">
        <v>101</v>
      </c>
      <c r="E96" s="116" t="s">
        <v>103</v>
      </c>
      <c r="F96" s="87" t="s">
        <v>209</v>
      </c>
      <c r="G96" s="116" t="s">
        <v>55</v>
      </c>
      <c r="H96" s="115" t="s">
        <v>63</v>
      </c>
      <c r="I96" s="115">
        <v>-4</v>
      </c>
      <c r="J96" s="115">
        <v>4</v>
      </c>
      <c r="K96" s="115">
        <v>1</v>
      </c>
      <c r="L96" s="115">
        <v>1</v>
      </c>
      <c r="M96" s="115">
        <v>1</v>
      </c>
      <c r="N96" s="115">
        <f t="shared" si="5"/>
        <v>3</v>
      </c>
      <c r="O96" s="93" t="str">
        <f t="shared" si="6"/>
        <v>NOSIGNIFICATIVO</v>
      </c>
      <c r="P96" s="87"/>
      <c r="Q96" s="137" t="s">
        <v>317</v>
      </c>
      <c r="R96" s="295"/>
      <c r="S96" s="19"/>
    </row>
    <row r="97" spans="1:19" s="104" customFormat="1" ht="90.75" customHeight="1" x14ac:dyDescent="0.2">
      <c r="A97" s="111">
        <f t="shared" si="7"/>
        <v>90</v>
      </c>
      <c r="B97" s="191"/>
      <c r="C97" s="93" t="s">
        <v>246</v>
      </c>
      <c r="D97" s="93" t="s">
        <v>102</v>
      </c>
      <c r="E97" s="116" t="s">
        <v>42</v>
      </c>
      <c r="F97" s="87" t="s">
        <v>210</v>
      </c>
      <c r="G97" s="116" t="s">
        <v>154</v>
      </c>
      <c r="H97" s="114" t="s">
        <v>63</v>
      </c>
      <c r="I97" s="115">
        <v>-4</v>
      </c>
      <c r="J97" s="136">
        <v>4</v>
      </c>
      <c r="K97" s="115">
        <v>1</v>
      </c>
      <c r="L97" s="115">
        <v>4</v>
      </c>
      <c r="M97" s="115">
        <v>1</v>
      </c>
      <c r="N97" s="114">
        <f t="shared" si="5"/>
        <v>6</v>
      </c>
      <c r="O97" s="93" t="str">
        <f t="shared" si="6"/>
        <v>NOSIGNIFICATIVO</v>
      </c>
      <c r="P97" s="87"/>
      <c r="Q97" s="128" t="s">
        <v>342</v>
      </c>
      <c r="R97" s="295"/>
      <c r="S97" s="19"/>
    </row>
    <row r="98" spans="1:19" s="104" customFormat="1" ht="90.75" customHeight="1" thickBot="1" x14ac:dyDescent="0.25">
      <c r="A98" s="111">
        <f t="shared" si="7"/>
        <v>91</v>
      </c>
      <c r="B98" s="191"/>
      <c r="C98" s="132" t="s">
        <v>246</v>
      </c>
      <c r="D98" s="132" t="s">
        <v>136</v>
      </c>
      <c r="E98" s="135" t="s">
        <v>112</v>
      </c>
      <c r="F98" s="39" t="s">
        <v>232</v>
      </c>
      <c r="G98" s="135" t="s">
        <v>58</v>
      </c>
      <c r="H98" s="134" t="s">
        <v>63</v>
      </c>
      <c r="I98" s="134">
        <v>-4</v>
      </c>
      <c r="J98" s="134">
        <v>1</v>
      </c>
      <c r="K98" s="134">
        <v>1</v>
      </c>
      <c r="L98" s="134">
        <v>2</v>
      </c>
      <c r="M98" s="134">
        <v>1</v>
      </c>
      <c r="N98" s="133">
        <f t="shared" si="5"/>
        <v>1</v>
      </c>
      <c r="O98" s="132" t="str">
        <f t="shared" si="6"/>
        <v>NOSIGNIFICATIVO</v>
      </c>
      <c r="P98" s="39"/>
      <c r="Q98" s="131" t="s">
        <v>316</v>
      </c>
      <c r="R98" s="295"/>
      <c r="S98" s="19"/>
    </row>
    <row r="99" spans="1:19" s="104" customFormat="1" ht="90.75" customHeight="1" x14ac:dyDescent="0.2">
      <c r="A99" s="111">
        <f t="shared" si="7"/>
        <v>92</v>
      </c>
      <c r="B99" s="185" t="s">
        <v>315</v>
      </c>
      <c r="C99" s="120" t="s">
        <v>246</v>
      </c>
      <c r="D99" s="120" t="s">
        <v>101</v>
      </c>
      <c r="E99" s="124" t="s">
        <v>180</v>
      </c>
      <c r="F99" s="41" t="s">
        <v>185</v>
      </c>
      <c r="G99" s="124" t="s">
        <v>170</v>
      </c>
      <c r="H99" s="121" t="s">
        <v>63</v>
      </c>
      <c r="I99" s="122">
        <v>4</v>
      </c>
      <c r="J99" s="122">
        <v>3</v>
      </c>
      <c r="K99" s="122">
        <v>1</v>
      </c>
      <c r="L99" s="122">
        <v>2</v>
      </c>
      <c r="M99" s="122">
        <v>1</v>
      </c>
      <c r="N99" s="121">
        <f t="shared" si="5"/>
        <v>11</v>
      </c>
      <c r="O99" s="120" t="str">
        <f t="shared" si="6"/>
        <v>NOSIGNIFICATIVO</v>
      </c>
      <c r="P99" s="130"/>
      <c r="Q99" s="289" t="s">
        <v>277</v>
      </c>
      <c r="R99" s="295"/>
      <c r="S99" s="19"/>
    </row>
    <row r="100" spans="1:19" s="104" customFormat="1" ht="90.75" customHeight="1" x14ac:dyDescent="0.2">
      <c r="A100" s="111">
        <f t="shared" si="7"/>
        <v>93</v>
      </c>
      <c r="B100" s="186"/>
      <c r="C100" s="93" t="s">
        <v>246</v>
      </c>
      <c r="D100" s="93" t="s">
        <v>101</v>
      </c>
      <c r="E100" s="116" t="s">
        <v>180</v>
      </c>
      <c r="F100" s="87" t="s">
        <v>185</v>
      </c>
      <c r="G100" s="116" t="s">
        <v>55</v>
      </c>
      <c r="H100" s="114" t="s">
        <v>63</v>
      </c>
      <c r="I100" s="115">
        <v>4</v>
      </c>
      <c r="J100" s="115">
        <v>3</v>
      </c>
      <c r="K100" s="115">
        <v>1</v>
      </c>
      <c r="L100" s="115">
        <v>2</v>
      </c>
      <c r="M100" s="115">
        <v>1</v>
      </c>
      <c r="N100" s="114">
        <f t="shared" si="5"/>
        <v>11</v>
      </c>
      <c r="O100" s="93" t="str">
        <f t="shared" si="6"/>
        <v>NOSIGNIFICATIVO</v>
      </c>
      <c r="P100" s="113"/>
      <c r="Q100" s="290"/>
      <c r="R100" s="295"/>
      <c r="S100" s="19"/>
    </row>
    <row r="101" spans="1:19" s="104" customFormat="1" ht="90.75" customHeight="1" x14ac:dyDescent="0.2">
      <c r="A101" s="111">
        <f t="shared" si="7"/>
        <v>94</v>
      </c>
      <c r="B101" s="186"/>
      <c r="C101" s="93" t="s">
        <v>246</v>
      </c>
      <c r="D101" s="93" t="s">
        <v>136</v>
      </c>
      <c r="E101" s="116" t="s">
        <v>43</v>
      </c>
      <c r="F101" s="87" t="s">
        <v>185</v>
      </c>
      <c r="G101" s="116" t="s">
        <v>55</v>
      </c>
      <c r="H101" s="115" t="s">
        <v>63</v>
      </c>
      <c r="I101" s="115">
        <v>4</v>
      </c>
      <c r="J101" s="115">
        <v>3</v>
      </c>
      <c r="K101" s="115">
        <v>1</v>
      </c>
      <c r="L101" s="115">
        <v>2</v>
      </c>
      <c r="M101" s="115">
        <v>1</v>
      </c>
      <c r="N101" s="114">
        <f t="shared" si="5"/>
        <v>11</v>
      </c>
      <c r="O101" s="93" t="str">
        <f t="shared" si="6"/>
        <v>NOSIGNIFICATIVO</v>
      </c>
      <c r="P101" s="129"/>
      <c r="Q101" s="128" t="s">
        <v>286</v>
      </c>
      <c r="R101" s="295"/>
      <c r="S101" s="19"/>
    </row>
    <row r="102" spans="1:19" s="104" customFormat="1" ht="90.75" customHeight="1" x14ac:dyDescent="0.2">
      <c r="A102" s="111">
        <f t="shared" si="7"/>
        <v>95</v>
      </c>
      <c r="B102" s="186"/>
      <c r="C102" s="93" t="s">
        <v>252</v>
      </c>
      <c r="D102" s="93" t="s">
        <v>102</v>
      </c>
      <c r="E102" s="116" t="s">
        <v>115</v>
      </c>
      <c r="F102" s="87" t="s">
        <v>152</v>
      </c>
      <c r="G102" s="116" t="s">
        <v>117</v>
      </c>
      <c r="H102" s="114" t="s">
        <v>64</v>
      </c>
      <c r="I102" s="114">
        <v>4</v>
      </c>
      <c r="J102" s="114">
        <v>0</v>
      </c>
      <c r="K102" s="114">
        <v>1</v>
      </c>
      <c r="L102" s="114">
        <v>1</v>
      </c>
      <c r="M102" s="114">
        <v>1</v>
      </c>
      <c r="N102" s="114">
        <f t="shared" si="5"/>
        <v>7</v>
      </c>
      <c r="O102" s="93" t="str">
        <f t="shared" si="6"/>
        <v>NOSIGNIFICATIVO</v>
      </c>
      <c r="P102" s="127"/>
      <c r="Q102" s="126" t="s">
        <v>306</v>
      </c>
      <c r="R102" s="295"/>
      <c r="S102" s="19"/>
    </row>
    <row r="103" spans="1:19" s="104" customFormat="1" ht="90.75" customHeight="1" thickBot="1" x14ac:dyDescent="0.25">
      <c r="A103" s="111">
        <f t="shared" si="7"/>
        <v>96</v>
      </c>
      <c r="B103" s="187"/>
      <c r="C103" s="107" t="s">
        <v>246</v>
      </c>
      <c r="D103" s="107" t="s">
        <v>102</v>
      </c>
      <c r="E103" s="110" t="s">
        <v>115</v>
      </c>
      <c r="F103" s="88" t="s">
        <v>211</v>
      </c>
      <c r="G103" s="110" t="s">
        <v>117</v>
      </c>
      <c r="H103" s="108" t="s">
        <v>64</v>
      </c>
      <c r="I103" s="108">
        <v>4</v>
      </c>
      <c r="J103" s="108">
        <v>0</v>
      </c>
      <c r="K103" s="108">
        <v>1</v>
      </c>
      <c r="L103" s="108">
        <v>1</v>
      </c>
      <c r="M103" s="108">
        <v>1</v>
      </c>
      <c r="N103" s="108">
        <f t="shared" si="5"/>
        <v>7</v>
      </c>
      <c r="O103" s="107" t="str">
        <f t="shared" si="6"/>
        <v>NOSIGNIFICATIVO</v>
      </c>
      <c r="P103" s="88"/>
      <c r="Q103" s="125" t="s">
        <v>306</v>
      </c>
      <c r="R103" s="295"/>
      <c r="S103" s="19"/>
    </row>
    <row r="104" spans="1:19" s="104" customFormat="1" ht="90.75" customHeight="1" x14ac:dyDescent="0.2">
      <c r="A104" s="111">
        <f t="shared" si="7"/>
        <v>97</v>
      </c>
      <c r="B104" s="190" t="s">
        <v>37</v>
      </c>
      <c r="C104" s="120" t="s">
        <v>184</v>
      </c>
      <c r="D104" s="120" t="s">
        <v>102</v>
      </c>
      <c r="E104" s="124" t="s">
        <v>42</v>
      </c>
      <c r="F104" s="41" t="s">
        <v>218</v>
      </c>
      <c r="G104" s="124" t="s">
        <v>154</v>
      </c>
      <c r="H104" s="121" t="s">
        <v>63</v>
      </c>
      <c r="I104" s="122">
        <v>-4</v>
      </c>
      <c r="J104" s="123">
        <v>4</v>
      </c>
      <c r="K104" s="122">
        <v>1</v>
      </c>
      <c r="L104" s="122">
        <v>4</v>
      </c>
      <c r="M104" s="122">
        <v>1</v>
      </c>
      <c r="N104" s="121">
        <f t="shared" ref="N104:N108" si="8">(I104)+J104+K104+L104+M104</f>
        <v>6</v>
      </c>
      <c r="O104" s="120" t="str">
        <f t="shared" ref="O104:O108" si="9">IF(N104&lt;=14,"NOSIGNIFICATIVO",IF(AND(N104&gt;=15,N104&lt;=20),"SIGNIFICATIVOS"))</f>
        <v>NOSIGNIFICATIVO</v>
      </c>
      <c r="P104" s="119"/>
      <c r="Q104" s="118" t="s">
        <v>346</v>
      </c>
      <c r="R104" s="295"/>
      <c r="S104" s="19"/>
    </row>
    <row r="105" spans="1:19" s="104" customFormat="1" ht="90.75" customHeight="1" x14ac:dyDescent="0.2">
      <c r="A105" s="111">
        <f t="shared" si="7"/>
        <v>98</v>
      </c>
      <c r="B105" s="191"/>
      <c r="C105" s="93" t="s">
        <v>184</v>
      </c>
      <c r="D105" s="93" t="s">
        <v>101</v>
      </c>
      <c r="E105" s="116" t="s">
        <v>180</v>
      </c>
      <c r="F105" s="87" t="s">
        <v>314</v>
      </c>
      <c r="G105" s="116" t="s">
        <v>170</v>
      </c>
      <c r="H105" s="114" t="s">
        <v>63</v>
      </c>
      <c r="I105" s="115">
        <v>4</v>
      </c>
      <c r="J105" s="115">
        <v>3</v>
      </c>
      <c r="K105" s="115">
        <v>1</v>
      </c>
      <c r="L105" s="115">
        <v>2</v>
      </c>
      <c r="M105" s="115">
        <v>1</v>
      </c>
      <c r="N105" s="114">
        <f t="shared" si="8"/>
        <v>11</v>
      </c>
      <c r="O105" s="93" t="str">
        <f t="shared" si="9"/>
        <v>NOSIGNIFICATIVO</v>
      </c>
      <c r="P105" s="117"/>
      <c r="Q105" s="112" t="s">
        <v>277</v>
      </c>
      <c r="R105" s="295"/>
      <c r="S105" s="19"/>
    </row>
    <row r="106" spans="1:19" s="104" customFormat="1" ht="90.75" customHeight="1" x14ac:dyDescent="0.2">
      <c r="A106" s="111">
        <f t="shared" si="7"/>
        <v>99</v>
      </c>
      <c r="B106" s="191"/>
      <c r="C106" s="93" t="s">
        <v>184</v>
      </c>
      <c r="D106" s="93" t="s">
        <v>101</v>
      </c>
      <c r="E106" s="116" t="s">
        <v>103</v>
      </c>
      <c r="F106" s="87" t="s">
        <v>313</v>
      </c>
      <c r="G106" s="116" t="s">
        <v>53</v>
      </c>
      <c r="H106" s="115" t="s">
        <v>63</v>
      </c>
      <c r="I106" s="115">
        <v>4</v>
      </c>
      <c r="J106" s="115">
        <v>4</v>
      </c>
      <c r="K106" s="115">
        <v>1</v>
      </c>
      <c r="L106" s="115">
        <v>2</v>
      </c>
      <c r="M106" s="115">
        <v>1</v>
      </c>
      <c r="N106" s="115">
        <f t="shared" si="8"/>
        <v>12</v>
      </c>
      <c r="O106" s="93" t="str">
        <f t="shared" si="9"/>
        <v>NOSIGNIFICATIVO</v>
      </c>
      <c r="P106" s="117"/>
      <c r="Q106" s="112" t="s">
        <v>277</v>
      </c>
      <c r="R106" s="296"/>
      <c r="S106" s="19"/>
    </row>
    <row r="107" spans="1:19" s="104" customFormat="1" ht="90.75" customHeight="1" x14ac:dyDescent="0.2">
      <c r="A107" s="111">
        <f t="shared" si="7"/>
        <v>100</v>
      </c>
      <c r="B107" s="191"/>
      <c r="C107" s="93" t="s">
        <v>184</v>
      </c>
      <c r="D107" s="93" t="s">
        <v>101</v>
      </c>
      <c r="E107" s="116" t="s">
        <v>180</v>
      </c>
      <c r="F107" s="87" t="s">
        <v>314</v>
      </c>
      <c r="G107" s="116" t="s">
        <v>55</v>
      </c>
      <c r="H107" s="114" t="s">
        <v>63</v>
      </c>
      <c r="I107" s="115">
        <v>4</v>
      </c>
      <c r="J107" s="115">
        <v>3</v>
      </c>
      <c r="K107" s="115">
        <v>1</v>
      </c>
      <c r="L107" s="115">
        <v>2</v>
      </c>
      <c r="M107" s="115">
        <v>1</v>
      </c>
      <c r="N107" s="114">
        <f t="shared" si="8"/>
        <v>11</v>
      </c>
      <c r="O107" s="93" t="str">
        <f t="shared" si="9"/>
        <v>NOSIGNIFICATIVO</v>
      </c>
      <c r="P107" s="113"/>
      <c r="Q107" s="112" t="s">
        <v>277</v>
      </c>
      <c r="R107" s="296"/>
      <c r="S107" s="19"/>
    </row>
    <row r="108" spans="1:19" s="104" customFormat="1" ht="90.75" customHeight="1" thickBot="1" x14ac:dyDescent="0.25">
      <c r="A108" s="111">
        <f t="shared" si="7"/>
        <v>101</v>
      </c>
      <c r="B108" s="192"/>
      <c r="C108" s="107" t="s">
        <v>184</v>
      </c>
      <c r="D108" s="107" t="s">
        <v>136</v>
      </c>
      <c r="E108" s="110" t="s">
        <v>43</v>
      </c>
      <c r="F108" s="88" t="s">
        <v>192</v>
      </c>
      <c r="G108" s="110" t="s">
        <v>55</v>
      </c>
      <c r="H108" s="109" t="s">
        <v>63</v>
      </c>
      <c r="I108" s="109">
        <v>4</v>
      </c>
      <c r="J108" s="109">
        <v>2</v>
      </c>
      <c r="K108" s="109">
        <v>1</v>
      </c>
      <c r="L108" s="109">
        <v>4</v>
      </c>
      <c r="M108" s="109">
        <v>1</v>
      </c>
      <c r="N108" s="108">
        <f t="shared" si="8"/>
        <v>12</v>
      </c>
      <c r="O108" s="107" t="str">
        <f t="shared" si="9"/>
        <v>NOSIGNIFICATIVO</v>
      </c>
      <c r="P108" s="106"/>
      <c r="Q108" s="105" t="s">
        <v>286</v>
      </c>
      <c r="R108" s="297"/>
      <c r="S108" s="19"/>
    </row>
    <row r="109" spans="1:19" ht="29.45" customHeight="1" thickBot="1" x14ac:dyDescent="0.35">
      <c r="A109" s="276" t="s">
        <v>262</v>
      </c>
      <c r="B109" s="197"/>
      <c r="C109" s="197"/>
      <c r="D109" s="197"/>
      <c r="E109" s="197"/>
      <c r="F109" s="197"/>
      <c r="G109" s="197"/>
      <c r="H109" s="197"/>
      <c r="I109" s="197"/>
      <c r="J109" s="197"/>
      <c r="K109" s="197"/>
      <c r="L109" s="197"/>
      <c r="M109" s="197"/>
      <c r="N109" s="197"/>
      <c r="O109" s="197"/>
      <c r="P109" s="197"/>
      <c r="Q109" s="197"/>
      <c r="R109" s="23"/>
    </row>
    <row r="110" spans="1:19" ht="27" customHeight="1" thickBot="1" x14ac:dyDescent="0.35">
      <c r="A110" s="200" t="s">
        <v>329</v>
      </c>
      <c r="B110" s="201"/>
      <c r="C110" s="201"/>
      <c r="D110" s="201"/>
      <c r="E110" s="201"/>
      <c r="F110" s="201"/>
      <c r="G110" s="201"/>
      <c r="H110" s="201"/>
      <c r="I110" s="201"/>
      <c r="J110" s="201"/>
      <c r="K110" s="201"/>
      <c r="L110" s="201"/>
      <c r="M110" s="201"/>
      <c r="N110" s="201"/>
      <c r="O110" s="201"/>
      <c r="P110" s="201"/>
      <c r="Q110" s="201"/>
      <c r="R110" s="202"/>
    </row>
    <row r="111" spans="1:19" ht="91.5" customHeight="1" thickBot="1" x14ac:dyDescent="0.35">
      <c r="A111" s="204" t="s">
        <v>263</v>
      </c>
      <c r="B111" s="205"/>
      <c r="C111" s="205"/>
      <c r="D111" s="205"/>
      <c r="E111" s="205"/>
      <c r="F111" s="205"/>
      <c r="G111" s="205"/>
      <c r="H111" s="205"/>
      <c r="I111" s="205"/>
      <c r="J111" s="205"/>
      <c r="K111" s="205"/>
      <c r="L111" s="205"/>
      <c r="M111" s="205"/>
      <c r="N111" s="205"/>
      <c r="O111" s="205"/>
      <c r="P111" s="206"/>
      <c r="Q111" s="206"/>
      <c r="R111" s="207"/>
    </row>
    <row r="116" spans="2:2" x14ac:dyDescent="0.3">
      <c r="B116" s="103"/>
    </row>
    <row r="117" spans="2:2" x14ac:dyDescent="0.3">
      <c r="B117" s="103"/>
    </row>
    <row r="118" spans="2:2" x14ac:dyDescent="0.3">
      <c r="B118" s="103"/>
    </row>
  </sheetData>
  <autoFilter ref="A7:AC111" xr:uid="{00000000-0009-0000-0000-000000000000}"/>
  <dataConsolidate/>
  <mergeCells count="51">
    <mergeCell ref="P1:P3"/>
    <mergeCell ref="A4:A7"/>
    <mergeCell ref="B4:H4"/>
    <mergeCell ref="I4:O4"/>
    <mergeCell ref="P4:Q4"/>
    <mergeCell ref="B5:C5"/>
    <mergeCell ref="D5:F5"/>
    <mergeCell ref="H5:H7"/>
    <mergeCell ref="I5:I7"/>
    <mergeCell ref="J5:J7"/>
    <mergeCell ref="R5:R7"/>
    <mergeCell ref="B6:B7"/>
    <mergeCell ref="D6:D7"/>
    <mergeCell ref="E6:E7"/>
    <mergeCell ref="F6:F7"/>
    <mergeCell ref="G6:G7"/>
    <mergeCell ref="K5:K7"/>
    <mergeCell ref="L5:L7"/>
    <mergeCell ref="M5:M7"/>
    <mergeCell ref="N5:N7"/>
    <mergeCell ref="P6:Q6"/>
    <mergeCell ref="O5:O7"/>
    <mergeCell ref="P5:Q5"/>
    <mergeCell ref="B82:B86"/>
    <mergeCell ref="B87:B90"/>
    <mergeCell ref="R8:R108"/>
    <mergeCell ref="B8:B16"/>
    <mergeCell ref="B17:B22"/>
    <mergeCell ref="P44:P45"/>
    <mergeCell ref="B23:B32"/>
    <mergeCell ref="B33:B43"/>
    <mergeCell ref="P33:P34"/>
    <mergeCell ref="B44:B49"/>
    <mergeCell ref="B60:B63"/>
    <mergeCell ref="B50:B59"/>
    <mergeCell ref="A109:Q109"/>
    <mergeCell ref="A110:R110"/>
    <mergeCell ref="A111:R111"/>
    <mergeCell ref="A1:B3"/>
    <mergeCell ref="C1:O3"/>
    <mergeCell ref="Q69:Q70"/>
    <mergeCell ref="Q99:Q100"/>
    <mergeCell ref="B91:B94"/>
    <mergeCell ref="B95:B98"/>
    <mergeCell ref="B104:B108"/>
    <mergeCell ref="B99:B103"/>
    <mergeCell ref="C6:C7"/>
    <mergeCell ref="B73:B79"/>
    <mergeCell ref="Q71:Q72"/>
    <mergeCell ref="B64:B72"/>
    <mergeCell ref="B80:B81"/>
  </mergeCells>
  <conditionalFormatting sqref="O8">
    <cfRule type="colorScale" priority="476">
      <colorScale>
        <cfvo type="min"/>
        <cfvo type="percentile" val="50"/>
        <cfvo type="max"/>
        <color rgb="FFF8696B"/>
        <color rgb="FFFFEB84"/>
        <color rgb="FF63BE7B"/>
      </colorScale>
    </cfRule>
    <cfRule type="cellIs" dxfId="228" priority="475" operator="between">
      <formula>1</formula>
      <formula>14</formula>
    </cfRule>
    <cfRule type="colorScale" priority="474">
      <colorScale>
        <cfvo type="num" val="14"/>
        <cfvo type="num" val="20"/>
        <color rgb="FF00B050"/>
        <color rgb="FFFF0000"/>
      </colorScale>
    </cfRule>
  </conditionalFormatting>
  <conditionalFormatting sqref="O9">
    <cfRule type="colorScale" priority="473">
      <colorScale>
        <cfvo type="min"/>
        <cfvo type="percentile" val="50"/>
        <cfvo type="max"/>
        <color rgb="FFF8696B"/>
        <color rgb="FFFFEB84"/>
        <color rgb="FF63BE7B"/>
      </colorScale>
    </cfRule>
    <cfRule type="cellIs" dxfId="227" priority="472" operator="between">
      <formula>1</formula>
      <formula>14</formula>
    </cfRule>
    <cfRule type="colorScale" priority="471">
      <colorScale>
        <cfvo type="num" val="14"/>
        <cfvo type="num" val="20"/>
        <color rgb="FF00B050"/>
        <color rgb="FFFF0000"/>
      </colorScale>
    </cfRule>
  </conditionalFormatting>
  <conditionalFormatting sqref="O10">
    <cfRule type="colorScale" priority="470">
      <colorScale>
        <cfvo type="min"/>
        <cfvo type="percentile" val="50"/>
        <cfvo type="max"/>
        <color rgb="FFF8696B"/>
        <color rgb="FFFFEB84"/>
        <color rgb="FF63BE7B"/>
      </colorScale>
    </cfRule>
    <cfRule type="cellIs" dxfId="226" priority="469" operator="between">
      <formula>1</formula>
      <formula>14</formula>
    </cfRule>
    <cfRule type="colorScale" priority="468">
      <colorScale>
        <cfvo type="num" val="14"/>
        <cfvo type="num" val="20"/>
        <color rgb="FF00B050"/>
        <color rgb="FFFF0000"/>
      </colorScale>
    </cfRule>
  </conditionalFormatting>
  <conditionalFormatting sqref="O11">
    <cfRule type="colorScale" priority="460">
      <colorScale>
        <cfvo type="num" val="14"/>
        <cfvo type="num" val="20"/>
        <color rgb="FF00B050"/>
        <color rgb="FFFF0000"/>
      </colorScale>
    </cfRule>
    <cfRule type="colorScale" priority="462">
      <colorScale>
        <cfvo type="min"/>
        <cfvo type="percentile" val="50"/>
        <cfvo type="max"/>
        <color rgb="FFF8696B"/>
        <color rgb="FFFFEB84"/>
        <color rgb="FF63BE7B"/>
      </colorScale>
    </cfRule>
  </conditionalFormatting>
  <conditionalFormatting sqref="O12">
    <cfRule type="colorScale" priority="459">
      <colorScale>
        <cfvo type="min"/>
        <cfvo type="percentile" val="50"/>
        <cfvo type="max"/>
        <color rgb="FFF8696B"/>
        <color rgb="FFFFEB84"/>
        <color rgb="FF63BE7B"/>
      </colorScale>
    </cfRule>
    <cfRule type="cellIs" dxfId="225" priority="458" operator="between">
      <formula>1</formula>
      <formula>14</formula>
    </cfRule>
    <cfRule type="colorScale" priority="457">
      <colorScale>
        <cfvo type="num" val="14"/>
        <cfvo type="num" val="20"/>
        <color rgb="FF00B050"/>
        <color rgb="FFFF0000"/>
      </colorScale>
    </cfRule>
  </conditionalFormatting>
  <conditionalFormatting sqref="O13">
    <cfRule type="colorScale" priority="451">
      <colorScale>
        <cfvo type="min"/>
        <cfvo type="percentile" val="50"/>
        <cfvo type="max"/>
        <color rgb="FFF8696B"/>
        <color rgb="FFFFEB84"/>
        <color rgb="FF63BE7B"/>
      </colorScale>
    </cfRule>
    <cfRule type="cellIs" dxfId="224" priority="450" operator="between">
      <formula>1</formula>
      <formula>14</formula>
    </cfRule>
    <cfRule type="colorScale" priority="449">
      <colorScale>
        <cfvo type="num" val="14"/>
        <cfvo type="num" val="20"/>
        <color rgb="FF00B050"/>
        <color rgb="FFFF0000"/>
      </colorScale>
    </cfRule>
  </conditionalFormatting>
  <conditionalFormatting sqref="O14">
    <cfRule type="cellIs" dxfId="223" priority="441" operator="between">
      <formula>1</formula>
      <formula>14</formula>
    </cfRule>
    <cfRule type="colorScale" priority="440">
      <colorScale>
        <cfvo type="num" val="14"/>
        <cfvo type="num" val="20"/>
        <color rgb="FF00B050"/>
        <color rgb="FFFF0000"/>
      </colorScale>
    </cfRule>
    <cfRule type="colorScale" priority="442">
      <colorScale>
        <cfvo type="min"/>
        <cfvo type="percentile" val="50"/>
        <cfvo type="max"/>
        <color rgb="FFF8696B"/>
        <color rgb="FFFFEB84"/>
        <color rgb="FF63BE7B"/>
      </colorScale>
    </cfRule>
  </conditionalFormatting>
  <conditionalFormatting sqref="O15">
    <cfRule type="colorScale" priority="431">
      <colorScale>
        <cfvo type="min"/>
        <cfvo type="percentile" val="50"/>
        <cfvo type="max"/>
        <color rgb="FFF8696B"/>
        <color rgb="FFFFEB84"/>
        <color rgb="FF63BE7B"/>
      </colorScale>
    </cfRule>
    <cfRule type="cellIs" dxfId="222" priority="430" operator="between">
      <formula>1</formula>
      <formula>14</formula>
    </cfRule>
    <cfRule type="colorScale" priority="429">
      <colorScale>
        <cfvo type="num" val="14"/>
        <cfvo type="num" val="20"/>
        <color rgb="FF00B050"/>
        <color rgb="FFFF0000"/>
      </colorScale>
    </cfRule>
  </conditionalFormatting>
  <conditionalFormatting sqref="O16">
    <cfRule type="colorScale" priority="420">
      <colorScale>
        <cfvo type="min"/>
        <cfvo type="percentile" val="50"/>
        <cfvo type="max"/>
        <color rgb="FFF8696B"/>
        <color rgb="FFFFEB84"/>
        <color rgb="FF63BE7B"/>
      </colorScale>
    </cfRule>
    <cfRule type="cellIs" dxfId="221" priority="419" operator="between">
      <formula>1</formula>
      <formula>14</formula>
    </cfRule>
    <cfRule type="colorScale" priority="418">
      <colorScale>
        <cfvo type="num" val="14"/>
        <cfvo type="num" val="20"/>
        <color rgb="FF00B050"/>
        <color rgb="FFFF0000"/>
      </colorScale>
    </cfRule>
  </conditionalFormatting>
  <conditionalFormatting sqref="O17">
    <cfRule type="cellIs" dxfId="220" priority="413" operator="between">
      <formula>1</formula>
      <formula>14</formula>
    </cfRule>
    <cfRule type="colorScale" priority="414">
      <colorScale>
        <cfvo type="min"/>
        <cfvo type="percentile" val="50"/>
        <cfvo type="max"/>
        <color rgb="FFF8696B"/>
        <color rgb="FFFFEB84"/>
        <color rgb="FF63BE7B"/>
      </colorScale>
    </cfRule>
    <cfRule type="colorScale" priority="412">
      <colorScale>
        <cfvo type="num" val="14"/>
        <cfvo type="num" val="20"/>
        <color rgb="FF00B050"/>
        <color rgb="FFFF0000"/>
      </colorScale>
    </cfRule>
  </conditionalFormatting>
  <conditionalFormatting sqref="O18">
    <cfRule type="colorScale" priority="415">
      <colorScale>
        <cfvo type="num" val="14"/>
        <cfvo type="num" val="20"/>
        <color rgb="FF00B050"/>
        <color rgb="FFFF0000"/>
      </colorScale>
    </cfRule>
    <cfRule type="colorScale" priority="417">
      <colorScale>
        <cfvo type="min"/>
        <cfvo type="percentile" val="50"/>
        <cfvo type="max"/>
        <color rgb="FFF8696B"/>
        <color rgb="FFFFEB84"/>
        <color rgb="FF63BE7B"/>
      </colorScale>
    </cfRule>
  </conditionalFormatting>
  <conditionalFormatting sqref="O18:O22">
    <cfRule type="cellIs" dxfId="219" priority="416" operator="between">
      <formula>1</formula>
      <formula>14</formula>
    </cfRule>
  </conditionalFormatting>
  <conditionalFormatting sqref="O23:O24">
    <cfRule type="colorScale" priority="384">
      <colorScale>
        <cfvo type="min"/>
        <cfvo type="percentile" val="50"/>
        <cfvo type="max"/>
        <color rgb="FFF8696B"/>
        <color rgb="FFFFEB84"/>
        <color rgb="FF63BE7B"/>
      </colorScale>
    </cfRule>
    <cfRule type="cellIs" dxfId="218" priority="383" operator="between">
      <formula>1</formula>
      <formula>14</formula>
    </cfRule>
    <cfRule type="colorScale" priority="382">
      <colorScale>
        <cfvo type="num" val="14"/>
        <cfvo type="num" val="20"/>
        <color rgb="FF00B050"/>
        <color rgb="FFFF0000"/>
      </colorScale>
    </cfRule>
  </conditionalFormatting>
  <conditionalFormatting sqref="O25">
    <cfRule type="cellIs" dxfId="217" priority="204" operator="between">
      <formula>1</formula>
      <formula>14</formula>
    </cfRule>
    <cfRule type="colorScale" priority="203">
      <colorScale>
        <cfvo type="num" val="14"/>
        <cfvo type="num" val="20"/>
        <color rgb="FF00B050"/>
        <color rgb="FFFF0000"/>
      </colorScale>
    </cfRule>
    <cfRule type="colorScale" priority="205">
      <colorScale>
        <cfvo type="min"/>
        <cfvo type="percentile" val="50"/>
        <cfvo type="max"/>
        <color rgb="FFF8696B"/>
        <color rgb="FFFFEB84"/>
        <color rgb="FF63BE7B"/>
      </colorScale>
    </cfRule>
  </conditionalFormatting>
  <conditionalFormatting sqref="O26:O28">
    <cfRule type="cellIs" dxfId="216" priority="346" operator="between">
      <formula>1</formula>
      <formula>14</formula>
    </cfRule>
  </conditionalFormatting>
  <conditionalFormatting sqref="O26:O34">
    <cfRule type="containsText" dxfId="215" priority="242" operator="containsText" text="NOSIGNIFICATIVO">
      <formula>NOT(ISERROR(SEARCH("NOSIGNIFICATIVO",O26)))</formula>
    </cfRule>
  </conditionalFormatting>
  <conditionalFormatting sqref="O28">
    <cfRule type="colorScale" priority="345">
      <colorScale>
        <cfvo type="num" val="14"/>
        <cfvo type="num" val="20"/>
        <color rgb="FF00B050"/>
        <color rgb="FFFF0000"/>
      </colorScale>
    </cfRule>
    <cfRule type="colorScale" priority="347">
      <colorScale>
        <cfvo type="min"/>
        <cfvo type="percentile" val="50"/>
        <cfvo type="max"/>
        <color rgb="FFF8696B"/>
        <color rgb="FFFFEB84"/>
        <color rgb="FF63BE7B"/>
      </colorScale>
    </cfRule>
  </conditionalFormatting>
  <conditionalFormatting sqref="O29">
    <cfRule type="colorScale" priority="325">
      <colorScale>
        <cfvo type="num" val="14"/>
        <cfvo type="num" val="20"/>
        <color rgb="FF00B050"/>
        <color rgb="FFFF0000"/>
      </colorScale>
    </cfRule>
    <cfRule type="colorScale" priority="327">
      <colorScale>
        <cfvo type="min"/>
        <cfvo type="percentile" val="50"/>
        <cfvo type="max"/>
        <color rgb="FFF8696B"/>
        <color rgb="FFFFEB84"/>
        <color rgb="FF63BE7B"/>
      </colorScale>
    </cfRule>
  </conditionalFormatting>
  <conditionalFormatting sqref="O29:O30">
    <cfRule type="cellIs" dxfId="214" priority="326" operator="between">
      <formula>1</formula>
      <formula>14</formula>
    </cfRule>
  </conditionalFormatting>
  <conditionalFormatting sqref="O31 O59 O97 O104">
    <cfRule type="cellIs" dxfId="213" priority="244" operator="between">
      <formula>1</formula>
      <formula>14</formula>
    </cfRule>
  </conditionalFormatting>
  <conditionalFormatting sqref="O32:O33">
    <cfRule type="cellIs" dxfId="212" priority="380" operator="between">
      <formula>1</formula>
      <formula>14</formula>
    </cfRule>
  </conditionalFormatting>
  <conditionalFormatting sqref="O33">
    <cfRule type="colorScale" priority="381">
      <colorScale>
        <cfvo type="min"/>
        <cfvo type="percentile" val="50"/>
        <cfvo type="max"/>
        <color rgb="FFF8696B"/>
        <color rgb="FFFFEB84"/>
        <color rgb="FF63BE7B"/>
      </colorScale>
    </cfRule>
    <cfRule type="colorScale" priority="379">
      <colorScale>
        <cfvo type="num" val="14"/>
        <cfvo type="num" val="20"/>
        <color rgb="FF00B050"/>
        <color rgb="FFFF0000"/>
      </colorScale>
    </cfRule>
  </conditionalFormatting>
  <conditionalFormatting sqref="O34">
    <cfRule type="colorScale" priority="376">
      <colorScale>
        <cfvo type="num" val="14"/>
        <cfvo type="num" val="20"/>
        <color rgb="FF00B050"/>
        <color rgb="FFFF0000"/>
      </colorScale>
    </cfRule>
    <cfRule type="cellIs" dxfId="211" priority="377" operator="between">
      <formula>1</formula>
      <formula>14</formula>
    </cfRule>
    <cfRule type="colorScale" priority="378">
      <colorScale>
        <cfvo type="min"/>
        <cfvo type="percentile" val="50"/>
        <cfvo type="max"/>
        <color rgb="FFF8696B"/>
        <color rgb="FFFFEB84"/>
        <color rgb="FF63BE7B"/>
      </colorScale>
    </cfRule>
  </conditionalFormatting>
  <conditionalFormatting sqref="O35">
    <cfRule type="colorScale" priority="200">
      <colorScale>
        <cfvo type="num" val="14"/>
        <cfvo type="num" val="20"/>
        <color rgb="FF00B050"/>
        <color rgb="FFFF0000"/>
      </colorScale>
    </cfRule>
    <cfRule type="cellIs" dxfId="210" priority="201" operator="between">
      <formula>1</formula>
      <formula>14</formula>
    </cfRule>
    <cfRule type="containsText" dxfId="209" priority="199" operator="containsText" text="NOSIGNIFICATIVO">
      <formula>NOT(ISERROR(SEARCH("NOSIGNIFICATIVO",O35)))</formula>
    </cfRule>
    <cfRule type="colorScale" priority="202">
      <colorScale>
        <cfvo type="min"/>
        <cfvo type="percentile" val="50"/>
        <cfvo type="max"/>
        <color rgb="FFF8696B"/>
        <color rgb="FFFFEB84"/>
        <color rgb="FF63BE7B"/>
      </colorScale>
    </cfRule>
  </conditionalFormatting>
  <conditionalFormatting sqref="O39">
    <cfRule type="colorScale" priority="160">
      <colorScale>
        <cfvo type="num" val="14"/>
        <cfvo type="num" val="20"/>
        <color rgb="FF00B050"/>
        <color rgb="FFFF0000"/>
      </colorScale>
    </cfRule>
    <cfRule type="cellIs" dxfId="208" priority="161" operator="between">
      <formula>1</formula>
      <formula>14</formula>
    </cfRule>
    <cfRule type="colorScale" priority="162">
      <colorScale>
        <cfvo type="min"/>
        <cfvo type="percentile" val="50"/>
        <cfvo type="max"/>
        <color rgb="FFF8696B"/>
        <color rgb="FFFFEB84"/>
        <color rgb="FF63BE7B"/>
      </colorScale>
    </cfRule>
  </conditionalFormatting>
  <conditionalFormatting sqref="O40:O41">
    <cfRule type="cellIs" dxfId="207" priority="340" operator="between">
      <formula>1</formula>
      <formula>14</formula>
    </cfRule>
  </conditionalFormatting>
  <conditionalFormatting sqref="O41">
    <cfRule type="colorScale" priority="341">
      <colorScale>
        <cfvo type="min"/>
        <cfvo type="percentile" val="50"/>
        <cfvo type="max"/>
        <color rgb="FFF8696B"/>
        <color rgb="FFFFEB84"/>
        <color rgb="FF63BE7B"/>
      </colorScale>
    </cfRule>
    <cfRule type="colorScale" priority="339">
      <colorScale>
        <cfvo type="num" val="14"/>
        <cfvo type="num" val="20"/>
        <color rgb="FF00B050"/>
        <color rgb="FFFF0000"/>
      </colorScale>
    </cfRule>
  </conditionalFormatting>
  <conditionalFormatting sqref="O42">
    <cfRule type="cellIs" dxfId="206" priority="317" operator="between">
      <formula>1</formula>
      <formula>14</formula>
    </cfRule>
    <cfRule type="colorScale" priority="318">
      <colorScale>
        <cfvo type="min"/>
        <cfvo type="percentile" val="50"/>
        <cfvo type="max"/>
        <color rgb="FFF8696B"/>
        <color rgb="FFFFEB84"/>
        <color rgb="FF63BE7B"/>
      </colorScale>
    </cfRule>
    <cfRule type="colorScale" priority="316">
      <colorScale>
        <cfvo type="num" val="14"/>
        <cfvo type="num" val="20"/>
        <color rgb="FF00B050"/>
        <color rgb="FFFF0000"/>
      </colorScale>
    </cfRule>
  </conditionalFormatting>
  <conditionalFormatting sqref="O43:O45">
    <cfRule type="cellIs" dxfId="205" priority="374" operator="between">
      <formula>1</formula>
      <formula>14</formula>
    </cfRule>
  </conditionalFormatting>
  <conditionalFormatting sqref="O44:O45">
    <cfRule type="colorScale" priority="375">
      <colorScale>
        <cfvo type="min"/>
        <cfvo type="percentile" val="50"/>
        <cfvo type="max"/>
        <color rgb="FFF8696B"/>
        <color rgb="FFFFEB84"/>
        <color rgb="FF63BE7B"/>
      </colorScale>
    </cfRule>
    <cfRule type="colorScale" priority="373">
      <colorScale>
        <cfvo type="num" val="14"/>
        <cfvo type="num" val="20"/>
        <color rgb="FF00B050"/>
        <color rgb="FFFF0000"/>
      </colorScale>
    </cfRule>
  </conditionalFormatting>
  <conditionalFormatting sqref="O44:O46">
    <cfRule type="containsText" dxfId="204" priority="193" operator="containsText" text="SIGNIFICATIVOS">
      <formula>NOT(ISERROR(SEARCH("SIGNIFICATIVOS",O44)))</formula>
    </cfRule>
  </conditionalFormatting>
  <conditionalFormatting sqref="O46">
    <cfRule type="colorScale" priority="197">
      <colorScale>
        <cfvo type="min"/>
        <cfvo type="percentile" val="50"/>
        <cfvo type="max"/>
        <color rgb="FFF8696B"/>
        <color rgb="FFFFEB84"/>
        <color rgb="FF63BE7B"/>
      </colorScale>
    </cfRule>
    <cfRule type="cellIs" dxfId="203" priority="196" operator="between">
      <formula>1</formula>
      <formula>14</formula>
    </cfRule>
    <cfRule type="colorScale" priority="195">
      <colorScale>
        <cfvo type="num" val="14"/>
        <cfvo type="num" val="20"/>
        <color rgb="FF00B050"/>
        <color rgb="FFFF0000"/>
      </colorScale>
    </cfRule>
    <cfRule type="containsText" dxfId="202" priority="194" operator="containsText" text="NOSIGNIFICATIVO">
      <formula>NOT(ISERROR(SEARCH("NOSIGNIFICATIVO",O46)))</formula>
    </cfRule>
  </conditionalFormatting>
  <conditionalFormatting sqref="O47">
    <cfRule type="cellIs" dxfId="201" priority="334" operator="between">
      <formula>1</formula>
      <formula>14</formula>
    </cfRule>
    <cfRule type="colorScale" priority="333">
      <colorScale>
        <cfvo type="num" val="14"/>
        <cfvo type="num" val="20"/>
        <color rgb="FF00B050"/>
        <color rgb="FFFF0000"/>
      </colorScale>
    </cfRule>
    <cfRule type="colorScale" priority="335">
      <colorScale>
        <cfvo type="min"/>
        <cfvo type="percentile" val="50"/>
        <cfvo type="max"/>
        <color rgb="FFF8696B"/>
        <color rgb="FFFFEB84"/>
        <color rgb="FF63BE7B"/>
      </colorScale>
    </cfRule>
  </conditionalFormatting>
  <conditionalFormatting sqref="O48">
    <cfRule type="colorScale" priority="307">
      <colorScale>
        <cfvo type="min"/>
        <cfvo type="percentile" val="50"/>
        <cfvo type="max"/>
        <color rgb="FFF8696B"/>
        <color rgb="FFFFEB84"/>
        <color rgb="FF63BE7B"/>
      </colorScale>
    </cfRule>
    <cfRule type="cellIs" dxfId="200" priority="306" operator="between">
      <formula>1</formula>
      <formula>14</formula>
    </cfRule>
    <cfRule type="colorScale" priority="305">
      <colorScale>
        <cfvo type="num" val="14"/>
        <cfvo type="num" val="20"/>
        <color rgb="FF00B050"/>
        <color rgb="FFFF0000"/>
      </colorScale>
    </cfRule>
  </conditionalFormatting>
  <conditionalFormatting sqref="O49:O57">
    <cfRule type="cellIs" dxfId="199" priority="410" operator="between">
      <formula>1</formula>
      <formula>14</formula>
    </cfRule>
  </conditionalFormatting>
  <conditionalFormatting sqref="O50:O51">
    <cfRule type="colorScale" priority="409">
      <colorScale>
        <cfvo type="num" val="14"/>
        <cfvo type="num" val="20"/>
        <color rgb="FF00B050"/>
        <color rgb="FFFF0000"/>
      </colorScale>
    </cfRule>
    <cfRule type="colorScale" priority="411">
      <colorScale>
        <cfvo type="min"/>
        <cfvo type="percentile" val="50"/>
        <cfvo type="max"/>
        <color rgb="FFF8696B"/>
        <color rgb="FFFFEB84"/>
        <color rgb="FF63BE7B"/>
      </colorScale>
    </cfRule>
  </conditionalFormatting>
  <conditionalFormatting sqref="O50:O70 O72:O77 O80:O101 P54:Q55 O8:O25 O43:O45 P57">
    <cfRule type="containsText" dxfId="198" priority="163" operator="containsText" text="NOSIGNIFICATIVO">
      <formula>NOT(ISERROR(SEARCH("NOSIGNIFICATIVO",O8)))</formula>
    </cfRule>
  </conditionalFormatting>
  <conditionalFormatting sqref="O58">
    <cfRule type="cellIs" dxfId="197" priority="270" operator="between">
      <formula>1</formula>
      <formula>14</formula>
    </cfRule>
    <cfRule type="colorScale" priority="269">
      <colorScale>
        <cfvo type="num" val="14"/>
        <cfvo type="num" val="20"/>
        <color rgb="FF00B050"/>
        <color rgb="FFFF0000"/>
      </colorScale>
    </cfRule>
    <cfRule type="colorScale" priority="271">
      <colorScale>
        <cfvo type="min"/>
        <cfvo type="percentile" val="50"/>
        <cfvo type="max"/>
        <color rgb="FFF8696B"/>
        <color rgb="FFFFEB84"/>
        <color rgb="FF63BE7B"/>
      </colorScale>
    </cfRule>
  </conditionalFormatting>
  <conditionalFormatting sqref="O60">
    <cfRule type="colorScale" priority="406">
      <colorScale>
        <cfvo type="num" val="14"/>
        <cfvo type="num" val="20"/>
        <color rgb="FF00B050"/>
        <color rgb="FFFF0000"/>
      </colorScale>
    </cfRule>
    <cfRule type="cellIs" dxfId="196" priority="407" operator="between">
      <formula>1</formula>
      <formula>14</formula>
    </cfRule>
    <cfRule type="colorScale" priority="408">
      <colorScale>
        <cfvo type="min"/>
        <cfvo type="percentile" val="50"/>
        <cfvo type="max"/>
        <color rgb="FFF8696B"/>
        <color rgb="FFFFEB84"/>
        <color rgb="FF63BE7B"/>
      </colorScale>
    </cfRule>
  </conditionalFormatting>
  <conditionalFormatting sqref="O61">
    <cfRule type="colorScale" priority="405">
      <colorScale>
        <cfvo type="min"/>
        <cfvo type="percentile" val="50"/>
        <cfvo type="max"/>
        <color rgb="FFF8696B"/>
        <color rgb="FFFFEB84"/>
        <color rgb="FF63BE7B"/>
      </colorScale>
    </cfRule>
    <cfRule type="colorScale" priority="403">
      <colorScale>
        <cfvo type="num" val="14"/>
        <cfvo type="num" val="20"/>
        <color rgb="FF00B050"/>
        <color rgb="FFFF0000"/>
      </colorScale>
    </cfRule>
  </conditionalFormatting>
  <conditionalFormatting sqref="O61:O66">
    <cfRule type="cellIs" dxfId="195" priority="404" operator="between">
      <formula>1</formula>
      <formula>14</formula>
    </cfRule>
  </conditionalFormatting>
  <conditionalFormatting sqref="O68">
    <cfRule type="colorScale" priority="154">
      <colorScale>
        <cfvo type="num" val="14"/>
        <cfvo type="num" val="20"/>
        <color rgb="FF00B050"/>
        <color rgb="FFFF0000"/>
      </colorScale>
    </cfRule>
    <cfRule type="cellIs" dxfId="194" priority="155" operator="between">
      <formula>1</formula>
      <formula>14</formula>
    </cfRule>
    <cfRule type="colorScale" priority="156">
      <colorScale>
        <cfvo type="min"/>
        <cfvo type="percentile" val="50"/>
        <cfvo type="max"/>
        <color rgb="FFF8696B"/>
        <color rgb="FFFFEB84"/>
        <color rgb="FF63BE7B"/>
      </colorScale>
    </cfRule>
  </conditionalFormatting>
  <conditionalFormatting sqref="O70">
    <cfRule type="colorScale" priority="268">
      <colorScale>
        <cfvo type="min"/>
        <cfvo type="percentile" val="50"/>
        <cfvo type="max"/>
        <color rgb="FFF8696B"/>
        <color rgb="FFFFEB84"/>
        <color rgb="FF63BE7B"/>
      </colorScale>
    </cfRule>
    <cfRule type="cellIs" dxfId="193" priority="267" operator="between">
      <formula>1</formula>
      <formula>14</formula>
    </cfRule>
    <cfRule type="colorScale" priority="266">
      <colorScale>
        <cfvo type="num" val="14"/>
        <cfvo type="num" val="20"/>
        <color rgb="FF00B050"/>
        <color rgb="FFFF0000"/>
      </colorScale>
    </cfRule>
  </conditionalFormatting>
  <conditionalFormatting sqref="O71 O77:O79 O69:Q69 O36:O38 O67:P67 O85">
    <cfRule type="cellIs" dxfId="192" priority="479" operator="between">
      <formula>1</formula>
      <formula>14</formula>
    </cfRule>
  </conditionalFormatting>
  <conditionalFormatting sqref="O72">
    <cfRule type="colorScale" priority="263">
      <colorScale>
        <cfvo type="min"/>
        <cfvo type="percentile" val="50"/>
        <cfvo type="max"/>
        <color rgb="FFF8696B"/>
        <color rgb="FFFFEB84"/>
        <color rgb="FF63BE7B"/>
      </colorScale>
    </cfRule>
    <cfRule type="colorScale" priority="261">
      <colorScale>
        <cfvo type="num" val="14"/>
        <cfvo type="num" val="20"/>
        <color rgb="FF00B050"/>
        <color rgb="FFFF0000"/>
      </colorScale>
    </cfRule>
    <cfRule type="cellIs" dxfId="191" priority="262" operator="between">
      <formula>1</formula>
      <formula>14</formula>
    </cfRule>
  </conditionalFormatting>
  <conditionalFormatting sqref="O73:O74">
    <cfRule type="colorScale" priority="402">
      <colorScale>
        <cfvo type="min"/>
        <cfvo type="percentile" val="50"/>
        <cfvo type="max"/>
        <color rgb="FFF8696B"/>
        <color rgb="FFFFEB84"/>
        <color rgb="FF63BE7B"/>
      </colorScale>
    </cfRule>
    <cfRule type="colorScale" priority="400">
      <colorScale>
        <cfvo type="num" val="14"/>
        <cfvo type="num" val="20"/>
        <color rgb="FF00B050"/>
        <color rgb="FFFF0000"/>
      </colorScale>
    </cfRule>
  </conditionalFormatting>
  <conditionalFormatting sqref="O73:O75">
    <cfRule type="cellIs" dxfId="190" priority="401" operator="between">
      <formula>1</formula>
      <formula>14</formula>
    </cfRule>
  </conditionalFormatting>
  <conditionalFormatting sqref="O76">
    <cfRule type="colorScale" priority="150">
      <colorScale>
        <cfvo type="min"/>
        <cfvo type="percentile" val="50"/>
        <cfvo type="max"/>
        <color rgb="FFF8696B"/>
        <color rgb="FFFFEB84"/>
        <color rgb="FF63BE7B"/>
      </colorScale>
    </cfRule>
    <cfRule type="cellIs" dxfId="189" priority="149" operator="between">
      <formula>1</formula>
      <formula>14</formula>
    </cfRule>
    <cfRule type="colorScale" priority="148">
      <colorScale>
        <cfvo type="num" val="14"/>
        <cfvo type="num" val="20"/>
        <color rgb="FF00B050"/>
        <color rgb="FFFF0000"/>
      </colorScale>
    </cfRule>
  </conditionalFormatting>
  <conditionalFormatting sqref="O80">
    <cfRule type="colorScale" priority="192">
      <colorScale>
        <cfvo type="min"/>
        <cfvo type="percentile" val="50"/>
        <cfvo type="max"/>
        <color rgb="FFF8696B"/>
        <color rgb="FFFFEB84"/>
        <color rgb="FF63BE7B"/>
      </colorScale>
    </cfRule>
    <cfRule type="cellIs" dxfId="188" priority="191" operator="between">
      <formula>1</formula>
      <formula>14</formula>
    </cfRule>
    <cfRule type="colorScale" priority="190">
      <colorScale>
        <cfvo type="num" val="14"/>
        <cfvo type="num" val="20"/>
        <color rgb="FF00B050"/>
        <color rgb="FFFF0000"/>
      </colorScale>
    </cfRule>
  </conditionalFormatting>
  <conditionalFormatting sqref="O80:O100 O8:O29 O43:P43 O50:O70 P52:P57 O72:O77 P103:P104 Q58 O33:O35">
    <cfRule type="containsText" dxfId="187" priority="198" operator="containsText" text="SIGNIFICATIVOS">
      <formula>NOT(ISERROR(SEARCH("SIGNIFICATIVOS",O8)))</formula>
    </cfRule>
  </conditionalFormatting>
  <conditionalFormatting sqref="O81:O83">
    <cfRule type="cellIs" dxfId="186" priority="398" operator="between">
      <formula>1</formula>
      <formula>14</formula>
    </cfRule>
  </conditionalFormatting>
  <conditionalFormatting sqref="O82:O83">
    <cfRule type="colorScale" priority="397">
      <colorScale>
        <cfvo type="num" val="14"/>
        <cfvo type="num" val="20"/>
        <color rgb="FF00B050"/>
        <color rgb="FFFF0000"/>
      </colorScale>
    </cfRule>
    <cfRule type="colorScale" priority="399">
      <colorScale>
        <cfvo type="min"/>
        <cfvo type="percentile" val="50"/>
        <cfvo type="max"/>
        <color rgb="FFF8696B"/>
        <color rgb="FFFFEB84"/>
        <color rgb="FF63BE7B"/>
      </colorScale>
    </cfRule>
  </conditionalFormatting>
  <conditionalFormatting sqref="O84">
    <cfRule type="colorScale" priority="187">
      <colorScale>
        <cfvo type="num" val="14"/>
        <cfvo type="num" val="20"/>
        <color rgb="FF00B050"/>
        <color rgb="FFFF0000"/>
      </colorScale>
    </cfRule>
    <cfRule type="colorScale" priority="189">
      <colorScale>
        <cfvo type="min"/>
        <cfvo type="percentile" val="50"/>
        <cfvo type="max"/>
        <color rgb="FFF8696B"/>
        <color rgb="FFFFEB84"/>
        <color rgb="FF63BE7B"/>
      </colorScale>
    </cfRule>
    <cfRule type="cellIs" dxfId="185" priority="188" operator="between">
      <formula>1</formula>
      <formula>14</formula>
    </cfRule>
  </conditionalFormatting>
  <conditionalFormatting sqref="O86">
    <cfRule type="colorScale" priority="147">
      <colorScale>
        <cfvo type="min"/>
        <cfvo type="percentile" val="50"/>
        <cfvo type="max"/>
        <color rgb="FFF8696B"/>
        <color rgb="FFFFEB84"/>
        <color rgb="FF63BE7B"/>
      </colorScale>
    </cfRule>
    <cfRule type="cellIs" dxfId="184" priority="146" operator="between">
      <formula>1</formula>
      <formula>14</formula>
    </cfRule>
    <cfRule type="colorScale" priority="145">
      <colorScale>
        <cfvo type="num" val="14"/>
        <cfvo type="num" val="20"/>
        <color rgb="FF00B050"/>
        <color rgb="FFFF0000"/>
      </colorScale>
    </cfRule>
  </conditionalFormatting>
  <conditionalFormatting sqref="O87">
    <cfRule type="colorScale" priority="394">
      <colorScale>
        <cfvo type="num" val="14"/>
        <cfvo type="num" val="20"/>
        <color rgb="FF00B050"/>
        <color rgb="FFFF0000"/>
      </colorScale>
    </cfRule>
    <cfRule type="cellIs" dxfId="183" priority="395" operator="between">
      <formula>1</formula>
      <formula>14</formula>
    </cfRule>
    <cfRule type="colorScale" priority="396">
      <colorScale>
        <cfvo type="min"/>
        <cfvo type="percentile" val="50"/>
        <cfvo type="max"/>
        <color rgb="FFF8696B"/>
        <color rgb="FFFFEB84"/>
        <color rgb="FF63BE7B"/>
      </colorScale>
    </cfRule>
  </conditionalFormatting>
  <conditionalFormatting sqref="O88">
    <cfRule type="colorScale" priority="393">
      <colorScale>
        <cfvo type="min"/>
        <cfvo type="percentile" val="50"/>
        <cfvo type="max"/>
        <color rgb="FFF8696B"/>
        <color rgb="FFFFEB84"/>
        <color rgb="FF63BE7B"/>
      </colorScale>
    </cfRule>
    <cfRule type="colorScale" priority="391">
      <colorScale>
        <cfvo type="num" val="14"/>
        <cfvo type="num" val="20"/>
        <color rgb="FF00B050"/>
        <color rgb="FFFF0000"/>
      </colorScale>
    </cfRule>
  </conditionalFormatting>
  <conditionalFormatting sqref="O88:O89">
    <cfRule type="cellIs" dxfId="182" priority="392" operator="between">
      <formula>1</formula>
      <formula>14</formula>
    </cfRule>
  </conditionalFormatting>
  <conditionalFormatting sqref="O90">
    <cfRule type="cellIs" dxfId="181" priority="143" operator="between">
      <formula>1</formula>
      <formula>14</formula>
    </cfRule>
    <cfRule type="colorScale" priority="144">
      <colorScale>
        <cfvo type="min"/>
        <cfvo type="percentile" val="50"/>
        <cfvo type="max"/>
        <color rgb="FFF8696B"/>
        <color rgb="FFFFEB84"/>
        <color rgb="FF63BE7B"/>
      </colorScale>
    </cfRule>
    <cfRule type="colorScale" priority="142">
      <colorScale>
        <cfvo type="num" val="14"/>
        <cfvo type="num" val="20"/>
        <color rgb="FF00B050"/>
        <color rgb="FFFF0000"/>
      </colorScale>
    </cfRule>
  </conditionalFormatting>
  <conditionalFormatting sqref="O91:O92">
    <cfRule type="colorScale" priority="388">
      <colorScale>
        <cfvo type="num" val="14"/>
        <cfvo type="num" val="20"/>
        <color rgb="FF00B050"/>
        <color rgb="FFFF0000"/>
      </colorScale>
    </cfRule>
    <cfRule type="cellIs" dxfId="180" priority="389" operator="between">
      <formula>1</formula>
      <formula>14</formula>
    </cfRule>
    <cfRule type="colorScale" priority="390">
      <colorScale>
        <cfvo type="min"/>
        <cfvo type="percentile" val="50"/>
        <cfvo type="max"/>
        <color rgb="FFF8696B"/>
        <color rgb="FFFFEB84"/>
        <color rgb="FF63BE7B"/>
      </colorScale>
    </cfRule>
  </conditionalFormatting>
  <conditionalFormatting sqref="O93">
    <cfRule type="colorScale" priority="184">
      <colorScale>
        <cfvo type="num" val="14"/>
        <cfvo type="num" val="20"/>
        <color rgb="FF00B050"/>
        <color rgb="FFFF0000"/>
      </colorScale>
    </cfRule>
    <cfRule type="cellIs" dxfId="179" priority="185" operator="between">
      <formula>1</formula>
      <formula>14</formula>
    </cfRule>
    <cfRule type="colorScale" priority="186">
      <colorScale>
        <cfvo type="min"/>
        <cfvo type="percentile" val="50"/>
        <cfvo type="max"/>
        <color rgb="FFF8696B"/>
        <color rgb="FFFFEB84"/>
        <color rgb="FF63BE7B"/>
      </colorScale>
    </cfRule>
  </conditionalFormatting>
  <conditionalFormatting sqref="O94">
    <cfRule type="cellIs" dxfId="178" priority="140" operator="between">
      <formula>1</formula>
      <formula>14</formula>
    </cfRule>
    <cfRule type="colorScale" priority="141">
      <colorScale>
        <cfvo type="min"/>
        <cfvo type="percentile" val="50"/>
        <cfvo type="max"/>
        <color rgb="FFF8696B"/>
        <color rgb="FFFFEB84"/>
        <color rgb="FF63BE7B"/>
      </colorScale>
    </cfRule>
    <cfRule type="colorScale" priority="139">
      <colorScale>
        <cfvo type="num" val="14"/>
        <cfvo type="num" val="20"/>
        <color rgb="FF00B050"/>
        <color rgb="FFFF0000"/>
      </colorScale>
    </cfRule>
  </conditionalFormatting>
  <conditionalFormatting sqref="O95:O96">
    <cfRule type="cellIs" dxfId="177" priority="386" operator="between">
      <formula>1</formula>
      <formula>14</formula>
    </cfRule>
  </conditionalFormatting>
  <conditionalFormatting sqref="O96">
    <cfRule type="colorScale" priority="387">
      <colorScale>
        <cfvo type="min"/>
        <cfvo type="percentile" val="50"/>
        <cfvo type="max"/>
        <color rgb="FFF8696B"/>
        <color rgb="FFFFEB84"/>
        <color rgb="FF63BE7B"/>
      </colorScale>
    </cfRule>
    <cfRule type="colorScale" priority="385">
      <colorScale>
        <cfvo type="num" val="14"/>
        <cfvo type="num" val="20"/>
        <color rgb="FF00B050"/>
        <color rgb="FFFF0000"/>
      </colorScale>
    </cfRule>
  </conditionalFormatting>
  <conditionalFormatting sqref="O98">
    <cfRule type="colorScale" priority="181">
      <colorScale>
        <cfvo type="num" val="14"/>
        <cfvo type="num" val="20"/>
        <color rgb="FF00B050"/>
        <color rgb="FFFF0000"/>
      </colorScale>
    </cfRule>
    <cfRule type="colorScale" priority="183">
      <colorScale>
        <cfvo type="min"/>
        <cfvo type="percentile" val="50"/>
        <cfvo type="max"/>
        <color rgb="FFF8696B"/>
        <color rgb="FFFFEB84"/>
        <color rgb="FF63BE7B"/>
      </colorScale>
    </cfRule>
    <cfRule type="cellIs" dxfId="176" priority="182" operator="between">
      <formula>1</formula>
      <formula>14</formula>
    </cfRule>
  </conditionalFormatting>
  <conditionalFormatting sqref="O100">
    <cfRule type="colorScale" priority="260">
      <colorScale>
        <cfvo type="min"/>
        <cfvo type="percentile" val="50"/>
        <cfvo type="max"/>
        <color rgb="FFF8696B"/>
        <color rgb="FFFFEB84"/>
        <color rgb="FF63BE7B"/>
      </colorScale>
    </cfRule>
    <cfRule type="colorScale" priority="258">
      <colorScale>
        <cfvo type="num" val="14"/>
        <cfvo type="num" val="20"/>
        <color rgb="FF00B050"/>
        <color rgb="FFFF0000"/>
      </colorScale>
    </cfRule>
  </conditionalFormatting>
  <conditionalFormatting sqref="O100:O101">
    <cfRule type="cellIs" dxfId="175" priority="259" operator="between">
      <formula>1</formula>
      <formula>14</formula>
    </cfRule>
  </conditionalFormatting>
  <conditionalFormatting sqref="O102">
    <cfRule type="cellIs" dxfId="174" priority="134" operator="between">
      <formula>1</formula>
      <formula>14</formula>
    </cfRule>
    <cfRule type="colorScale" priority="133">
      <colorScale>
        <cfvo type="num" val="14"/>
        <cfvo type="num" val="20"/>
        <color rgb="FF00B050"/>
        <color rgb="FFFF0000"/>
      </colorScale>
    </cfRule>
    <cfRule type="colorScale" priority="135">
      <colorScale>
        <cfvo type="min"/>
        <cfvo type="percentile" val="50"/>
        <cfvo type="max"/>
        <color rgb="FFF8696B"/>
        <color rgb="FFFFEB84"/>
        <color rgb="FF63BE7B"/>
      </colorScale>
    </cfRule>
  </conditionalFormatting>
  <conditionalFormatting sqref="O103">
    <cfRule type="colorScale" priority="126">
      <colorScale>
        <cfvo type="min"/>
        <cfvo type="percentile" val="50"/>
        <cfvo type="max"/>
        <color rgb="FFF8696B"/>
        <color rgb="FFFFEB84"/>
        <color rgb="FF63BE7B"/>
      </colorScale>
    </cfRule>
    <cfRule type="colorScale" priority="124">
      <colorScale>
        <cfvo type="num" val="14"/>
        <cfvo type="num" val="20"/>
        <color rgb="FF00B050"/>
        <color rgb="FFFF0000"/>
      </colorScale>
    </cfRule>
    <cfRule type="cellIs" dxfId="173" priority="125" operator="between">
      <formula>1</formula>
      <formula>14</formula>
    </cfRule>
  </conditionalFormatting>
  <conditionalFormatting sqref="O103:O107">
    <cfRule type="containsText" dxfId="172" priority="2" operator="containsText" text="SIGNIFICATIVOS">
      <formula>NOT(ISERROR(SEARCH("SIGNIFICATIVOS",O103)))</formula>
    </cfRule>
  </conditionalFormatting>
  <conditionalFormatting sqref="O104 O97 O59 O31">
    <cfRule type="colorScale" priority="245">
      <colorScale>
        <cfvo type="min"/>
        <cfvo type="percentile" val="50"/>
        <cfvo type="max"/>
        <color rgb="FFF8696B"/>
        <color rgb="FFFFEB84"/>
        <color rgb="FF63BE7B"/>
      </colorScale>
    </cfRule>
    <cfRule type="colorScale" priority="243">
      <colorScale>
        <cfvo type="num" val="14"/>
        <cfvo type="num" val="20"/>
        <color rgb="FF00B050"/>
        <color rgb="FFFF0000"/>
      </colorScale>
    </cfRule>
  </conditionalFormatting>
  <conditionalFormatting sqref="O105">
    <cfRule type="colorScale" priority="272">
      <colorScale>
        <cfvo type="num" val="14"/>
        <cfvo type="num" val="20"/>
        <color rgb="FF00B050"/>
        <color rgb="FFFF0000"/>
      </colorScale>
    </cfRule>
    <cfRule type="cellIs" dxfId="171" priority="273" operator="between">
      <formula>1</formula>
      <formula>14</formula>
    </cfRule>
    <cfRule type="colorScale" priority="274">
      <colorScale>
        <cfvo type="min"/>
        <cfvo type="percentile" val="50"/>
        <cfvo type="max"/>
        <color rgb="FFF8696B"/>
        <color rgb="FFFFEB84"/>
        <color rgb="FF63BE7B"/>
      </colorScale>
    </cfRule>
  </conditionalFormatting>
  <conditionalFormatting sqref="O106">
    <cfRule type="cellIs" dxfId="170" priority="4" operator="between">
      <formula>1</formula>
      <formula>14</formula>
    </cfRule>
    <cfRule type="colorScale" priority="3">
      <colorScale>
        <cfvo type="num" val="14"/>
        <cfvo type="num" val="20"/>
        <color rgb="FF00B050"/>
        <color rgb="FFFF0000"/>
      </colorScale>
    </cfRule>
    <cfRule type="colorScale" priority="5">
      <colorScale>
        <cfvo type="min"/>
        <cfvo type="percentile" val="50"/>
        <cfvo type="max"/>
        <color rgb="FFF8696B"/>
        <color rgb="FFFFEB84"/>
        <color rgb="FF63BE7B"/>
      </colorScale>
    </cfRule>
    <cfRule type="containsText" dxfId="169" priority="1" operator="containsText" text="NOSIGNIFICATIVO">
      <formula>NOT(ISERROR(SEARCH("NOSIGNIFICATIVO",O106)))</formula>
    </cfRule>
  </conditionalFormatting>
  <conditionalFormatting sqref="O107">
    <cfRule type="colorScale" priority="257">
      <colorScale>
        <cfvo type="min"/>
        <cfvo type="percentile" val="50"/>
        <cfvo type="max"/>
        <color rgb="FFF8696B"/>
        <color rgb="FFFFEB84"/>
        <color rgb="FF63BE7B"/>
      </colorScale>
    </cfRule>
    <cfRule type="colorScale" priority="255">
      <colorScale>
        <cfvo type="num" val="14"/>
        <cfvo type="num" val="20"/>
        <color rgb="FF00B050"/>
        <color rgb="FFFF0000"/>
      </colorScale>
    </cfRule>
  </conditionalFormatting>
  <conditionalFormatting sqref="O107:O109">
    <cfRule type="cellIs" dxfId="168" priority="256" operator="between">
      <formula>1</formula>
      <formula>14</formula>
    </cfRule>
  </conditionalFormatting>
  <conditionalFormatting sqref="O108:O109 O85 O75 O26:O27 O89 O95 O99 O30 O43 O49 O71 O101 O19:O22 O36:O38 O52:O57 O32 O81 O40 O69 O62:O67 O77:O79">
    <cfRule type="colorScale" priority="558">
      <colorScale>
        <cfvo type="min"/>
        <cfvo type="percentile" val="50"/>
        <cfvo type="max"/>
        <color rgb="FFF8696B"/>
        <color rgb="FFFFEB84"/>
        <color rgb="FF63BE7B"/>
      </colorScale>
    </cfRule>
    <cfRule type="colorScale" priority="557">
      <colorScale>
        <cfvo type="num" val="14"/>
        <cfvo type="num" val="20"/>
        <color rgb="FF00B050"/>
        <color rgb="FFFF0000"/>
      </colorScale>
    </cfRule>
  </conditionalFormatting>
  <conditionalFormatting sqref="O11:P11">
    <cfRule type="cellIs" dxfId="167" priority="461" operator="between">
      <formula>1</formula>
      <formula>14</formula>
    </cfRule>
  </conditionalFormatting>
  <conditionalFormatting sqref="O30:P31 O32:Q32">
    <cfRule type="containsText" dxfId="166" priority="235" operator="containsText" text="SIGNIFICATIVOS">
      <formula>NOT(ISERROR(SEARCH("SIGNIFICATIVOS",O30)))</formula>
    </cfRule>
  </conditionalFormatting>
  <conditionalFormatting sqref="O36:P38">
    <cfRule type="containsText" dxfId="165" priority="212" operator="containsText" text="NOSIGNIFICATIVO">
      <formula>NOT(ISERROR(SEARCH("NOSIGNIFICATIVO",O36)))</formula>
    </cfRule>
    <cfRule type="containsText" dxfId="164" priority="211" operator="containsText" text="SIGNIFICATIVOS">
      <formula>NOT(ISERROR(SEARCH("SIGNIFICATIVOS",O36)))</formula>
    </cfRule>
  </conditionalFormatting>
  <conditionalFormatting sqref="O39:P40">
    <cfRule type="containsText" dxfId="163" priority="74" operator="containsText" text="NOSIGNIFICATIVO">
      <formula>NOT(ISERROR(SEARCH("NOSIGNIFICATIVO",O39)))</formula>
    </cfRule>
    <cfRule type="containsText" dxfId="162" priority="73" operator="containsText" text="SIGNIFICATIVOS">
      <formula>NOT(ISERROR(SEARCH("SIGNIFICATIVOS",O39)))</formula>
    </cfRule>
  </conditionalFormatting>
  <conditionalFormatting sqref="O41:P42">
    <cfRule type="containsText" dxfId="161" priority="315" operator="containsText" text="NOSIGNIFICATIVO">
      <formula>NOT(ISERROR(SEARCH("NOSIGNIFICATIVO",O41)))</formula>
    </cfRule>
    <cfRule type="containsText" dxfId="160" priority="314" operator="containsText" text="SIGNIFICATIVOS">
      <formula>NOT(ISERROR(SEARCH("SIGNIFICATIVOS",O41)))</formula>
    </cfRule>
  </conditionalFormatting>
  <conditionalFormatting sqref="O47:P49">
    <cfRule type="containsText" dxfId="159" priority="303" operator="containsText" text="SIGNIFICATIVOS">
      <formula>NOT(ISERROR(SEARCH("SIGNIFICATIVOS",O47)))</formula>
    </cfRule>
  </conditionalFormatting>
  <conditionalFormatting sqref="O101:P102">
    <cfRule type="containsText" dxfId="158" priority="131" operator="containsText" text="SIGNIFICATIVOS">
      <formula>NOT(ISERROR(SEARCH("SIGNIFICATIVOS",O101)))</formula>
    </cfRule>
  </conditionalFormatting>
  <conditionalFormatting sqref="O102:P102">
    <cfRule type="containsText" dxfId="157" priority="132" operator="containsText" text="NOSIGNIFICATIVO">
      <formula>NOT(ISERROR(SEARCH("NOSIGNIFICATIVO",O102)))</formula>
    </cfRule>
  </conditionalFormatting>
  <conditionalFormatting sqref="O47:Q49">
    <cfRule type="containsText" dxfId="156" priority="304" operator="containsText" text="NOSIGNIFICATIVO">
      <formula>NOT(ISERROR(SEARCH("NOSIGNIFICATIVO",O47)))</formula>
    </cfRule>
  </conditionalFormatting>
  <conditionalFormatting sqref="O71:Q71 O78:P79">
    <cfRule type="containsText" dxfId="155" priority="477" operator="containsText" text="SIGNIFICATIVOS">
      <formula>NOT(ISERROR(SEARCH("SIGNIFICATIVOS",O71)))</formula>
    </cfRule>
    <cfRule type="containsText" dxfId="154" priority="478" operator="containsText" text="NOSIGNIFICATIVO">
      <formula>NOT(ISERROR(SEARCH("NOSIGNIFICATIVO",O71)))</formula>
    </cfRule>
  </conditionalFormatting>
  <conditionalFormatting sqref="O99:Q99">
    <cfRule type="cellIs" dxfId="153" priority="295" operator="between">
      <formula>1</formula>
      <formula>14</formula>
    </cfRule>
  </conditionalFormatting>
  <conditionalFormatting sqref="P8">
    <cfRule type="cellIs" dxfId="152" priority="49" operator="between">
      <formula>1</formula>
      <formula>14</formula>
    </cfRule>
    <cfRule type="colorScale" priority="48">
      <colorScale>
        <cfvo type="num" val="14"/>
        <cfvo type="num" val="20"/>
        <color rgb="FF00B050"/>
        <color rgb="FFFF0000"/>
      </colorScale>
    </cfRule>
    <cfRule type="colorScale" priority="50">
      <colorScale>
        <cfvo type="min"/>
        <cfvo type="percentile" val="50"/>
        <cfvo type="max"/>
        <color rgb="FFF8696B"/>
        <color rgb="FFFFEB84"/>
        <color rgb="FF63BE7B"/>
      </colorScale>
    </cfRule>
  </conditionalFormatting>
  <conditionalFormatting sqref="P11">
    <cfRule type="colorScale" priority="466">
      <colorScale>
        <cfvo type="num" val="14"/>
        <cfvo type="num" val="20"/>
        <color rgb="FF00B050"/>
        <color rgb="FFFF0000"/>
      </colorScale>
    </cfRule>
    <cfRule type="colorScale" priority="467">
      <colorScale>
        <cfvo type="min"/>
        <cfvo type="percentile" val="50"/>
        <cfvo type="max"/>
        <color rgb="FFF8696B"/>
        <color rgb="FFFFEB84"/>
        <color rgb="FF63BE7B"/>
      </colorScale>
    </cfRule>
  </conditionalFormatting>
  <conditionalFormatting sqref="P13">
    <cfRule type="containsText" dxfId="151" priority="453" operator="containsText" text="NOSIGNIFICATIVO">
      <formula>NOT(ISERROR(SEARCH("NOSIGNIFICATIVO",P13)))</formula>
    </cfRule>
    <cfRule type="colorScale" priority="456">
      <colorScale>
        <cfvo type="min"/>
        <cfvo type="percentile" val="50"/>
        <cfvo type="max"/>
        <color rgb="FFF8696B"/>
        <color rgb="FFFFEB84"/>
        <color rgb="FF63BE7B"/>
      </colorScale>
    </cfRule>
    <cfRule type="colorScale" priority="455">
      <colorScale>
        <cfvo type="num" val="14"/>
        <cfvo type="num" val="20"/>
        <color rgb="FF00B050"/>
        <color rgb="FFFF0000"/>
      </colorScale>
    </cfRule>
    <cfRule type="cellIs" dxfId="150" priority="454" operator="between">
      <formula>1</formula>
      <formula>14</formula>
    </cfRule>
  </conditionalFormatting>
  <conditionalFormatting sqref="P14">
    <cfRule type="colorScale" priority="443">
      <colorScale>
        <cfvo type="num" val="14"/>
        <cfvo type="num" val="20"/>
        <color rgb="FF00B050"/>
        <color rgb="FFFF0000"/>
      </colorScale>
    </cfRule>
    <cfRule type="cellIs" dxfId="149" priority="444" operator="between">
      <formula>1</formula>
      <formula>14</formula>
    </cfRule>
    <cfRule type="colorScale" priority="445">
      <colorScale>
        <cfvo type="min"/>
        <cfvo type="percentile" val="50"/>
        <cfvo type="max"/>
        <color rgb="FFF8696B"/>
        <color rgb="FFFFEB84"/>
        <color rgb="FF63BE7B"/>
      </colorScale>
    </cfRule>
  </conditionalFormatting>
  <conditionalFormatting sqref="P15">
    <cfRule type="colorScale" priority="439">
      <colorScale>
        <cfvo type="min"/>
        <cfvo type="percentile" val="50"/>
        <cfvo type="max"/>
        <color rgb="FFF8696B"/>
        <color rgb="FFFFEB84"/>
        <color rgb="FF63BE7B"/>
      </colorScale>
    </cfRule>
    <cfRule type="cellIs" dxfId="148" priority="438" operator="between">
      <formula>1</formula>
      <formula>14</formula>
    </cfRule>
    <cfRule type="colorScale" priority="428">
      <colorScale>
        <cfvo type="min"/>
        <cfvo type="percentile" val="50"/>
        <cfvo type="max"/>
        <color rgb="FFF8696B"/>
        <color rgb="FFFFEB84"/>
        <color rgb="FF63BE7B"/>
      </colorScale>
    </cfRule>
    <cfRule type="cellIs" dxfId="147" priority="427" operator="between">
      <formula>1</formula>
      <formula>14</formula>
    </cfRule>
    <cfRule type="colorScale" priority="426">
      <colorScale>
        <cfvo type="num" val="14"/>
        <cfvo type="num" val="20"/>
        <color rgb="FF00B050"/>
        <color rgb="FFFF0000"/>
      </colorScale>
    </cfRule>
    <cfRule type="colorScale" priority="437">
      <colorScale>
        <cfvo type="num" val="14"/>
        <cfvo type="num" val="20"/>
        <color rgb="FF00B050"/>
        <color rgb="FFFF0000"/>
      </colorScale>
    </cfRule>
  </conditionalFormatting>
  <conditionalFormatting sqref="P16">
    <cfRule type="cellIs" dxfId="146" priority="424" operator="between">
      <formula>1</formula>
      <formula>14</formula>
    </cfRule>
    <cfRule type="colorScale" priority="425">
      <colorScale>
        <cfvo type="min"/>
        <cfvo type="percentile" val="50"/>
        <cfvo type="max"/>
        <color rgb="FFF8696B"/>
        <color rgb="FFFFEB84"/>
        <color rgb="FF63BE7B"/>
      </colorScale>
    </cfRule>
    <cfRule type="colorScale" priority="423">
      <colorScale>
        <cfvo type="num" val="14"/>
        <cfvo type="num" val="20"/>
        <color rgb="FF00B050"/>
        <color rgb="FFFF0000"/>
      </colorScale>
    </cfRule>
  </conditionalFormatting>
  <conditionalFormatting sqref="P17">
    <cfRule type="colorScale" priority="40">
      <colorScale>
        <cfvo type="num" val="14"/>
        <cfvo type="num" val="20"/>
        <color rgb="FF00B050"/>
        <color rgb="FFFF0000"/>
      </colorScale>
    </cfRule>
    <cfRule type="cellIs" dxfId="145" priority="41" operator="between">
      <formula>1</formula>
      <formula>14</formula>
    </cfRule>
    <cfRule type="colorScale" priority="42">
      <colorScale>
        <cfvo type="min"/>
        <cfvo type="percentile" val="50"/>
        <cfvo type="max"/>
        <color rgb="FFF8696B"/>
        <color rgb="FFFFEB84"/>
        <color rgb="FF63BE7B"/>
      </colorScale>
    </cfRule>
  </conditionalFormatting>
  <conditionalFormatting sqref="P19">
    <cfRule type="colorScale" priority="254">
      <colorScale>
        <cfvo type="min"/>
        <cfvo type="percentile" val="50"/>
        <cfvo type="max"/>
        <color rgb="FFF8696B"/>
        <color rgb="FFFFEB84"/>
        <color rgb="FF63BE7B"/>
      </colorScale>
    </cfRule>
    <cfRule type="colorScale" priority="253">
      <colorScale>
        <cfvo type="num" val="14"/>
        <cfvo type="num" val="20"/>
        <color rgb="FF00B050"/>
        <color rgb="FFFF0000"/>
      </colorScale>
    </cfRule>
  </conditionalFormatting>
  <conditionalFormatting sqref="P19:P23">
    <cfRule type="containsText" dxfId="144" priority="114" operator="containsText" text="SIGNIFICATIVOS">
      <formula>NOT(ISERROR(SEARCH("SIGNIFICATIVOS",P19)))</formula>
    </cfRule>
    <cfRule type="containsText" dxfId="143" priority="115" operator="containsText" text="NOSIGNIFICATIVO">
      <formula>NOT(ISERROR(SEARCH("NOSIGNIFICATIVO",P19)))</formula>
    </cfRule>
  </conditionalFormatting>
  <conditionalFormatting sqref="P20">
    <cfRule type="colorScale" priority="222">
      <colorScale>
        <cfvo type="num" val="14"/>
        <cfvo type="num" val="20"/>
        <color rgb="FF00B050"/>
        <color rgb="FFFF0000"/>
      </colorScale>
    </cfRule>
    <cfRule type="colorScale" priority="223">
      <colorScale>
        <cfvo type="min"/>
        <cfvo type="percentile" val="50"/>
        <cfvo type="max"/>
        <color rgb="FFF8696B"/>
        <color rgb="FFFFEB84"/>
        <color rgb="FF63BE7B"/>
      </colorScale>
    </cfRule>
  </conditionalFormatting>
  <conditionalFormatting sqref="P21">
    <cfRule type="colorScale" priority="123">
      <colorScale>
        <cfvo type="min"/>
        <cfvo type="percentile" val="50"/>
        <cfvo type="max"/>
        <color rgb="FFF8696B"/>
        <color rgb="FFFFEB84"/>
        <color rgb="FF63BE7B"/>
      </colorScale>
    </cfRule>
    <cfRule type="colorScale" priority="122">
      <colorScale>
        <cfvo type="num" val="14"/>
        <cfvo type="num" val="20"/>
        <color rgb="FF00B050"/>
        <color rgb="FFFF0000"/>
      </colorScale>
    </cfRule>
  </conditionalFormatting>
  <conditionalFormatting sqref="P21:P22">
    <cfRule type="cellIs" dxfId="142" priority="116" operator="between">
      <formula>1</formula>
      <formula>14</formula>
    </cfRule>
  </conditionalFormatting>
  <conditionalFormatting sqref="P22">
    <cfRule type="colorScale" priority="117">
      <colorScale>
        <cfvo type="num" val="14"/>
        <cfvo type="num" val="20"/>
        <color rgb="FF00B050"/>
        <color rgb="FFFF0000"/>
      </colorScale>
    </cfRule>
    <cfRule type="colorScale" priority="118">
      <colorScale>
        <cfvo type="min"/>
        <cfvo type="percentile" val="50"/>
        <cfvo type="max"/>
        <color rgb="FFF8696B"/>
        <color rgb="FFFFEB84"/>
        <color rgb="FF63BE7B"/>
      </colorScale>
    </cfRule>
  </conditionalFormatting>
  <conditionalFormatting sqref="P23">
    <cfRule type="colorScale" priority="372">
      <colorScale>
        <cfvo type="min"/>
        <cfvo type="percentile" val="50"/>
        <cfvo type="max"/>
        <color rgb="FFF8696B"/>
        <color rgb="FFFFEB84"/>
        <color rgb="FF63BE7B"/>
      </colorScale>
    </cfRule>
    <cfRule type="colorScale" priority="370">
      <colorScale>
        <cfvo type="num" val="14"/>
        <cfvo type="num" val="20"/>
        <color rgb="FF00B050"/>
        <color rgb="FFFF0000"/>
      </colorScale>
    </cfRule>
    <cfRule type="cellIs" dxfId="141" priority="371" operator="between">
      <formula>1</formula>
      <formula>14</formula>
    </cfRule>
  </conditionalFormatting>
  <conditionalFormatting sqref="P26">
    <cfRule type="colorScale" priority="217">
      <colorScale>
        <cfvo type="num" val="14"/>
        <cfvo type="num" val="20"/>
        <color rgb="FF00B050"/>
        <color rgb="FFFF0000"/>
      </colorScale>
    </cfRule>
    <cfRule type="colorScale" priority="218">
      <colorScale>
        <cfvo type="min"/>
        <cfvo type="percentile" val="50"/>
        <cfvo type="max"/>
        <color rgb="FFF8696B"/>
        <color rgb="FFFFEB84"/>
        <color rgb="FF63BE7B"/>
      </colorScale>
    </cfRule>
  </conditionalFormatting>
  <conditionalFormatting sqref="P27">
    <cfRule type="colorScale" priority="85">
      <colorScale>
        <cfvo type="min"/>
        <cfvo type="percentile" val="50"/>
        <cfvo type="max"/>
        <color rgb="FFF8696B"/>
        <color rgb="FFFFEB84"/>
        <color rgb="FF63BE7B"/>
      </colorScale>
    </cfRule>
    <cfRule type="colorScale" priority="78">
      <colorScale>
        <cfvo type="num" val="14"/>
        <cfvo type="num" val="20"/>
        <color rgb="FF00B050"/>
        <color rgb="FFFF0000"/>
      </colorScale>
    </cfRule>
    <cfRule type="colorScale" priority="80">
      <colorScale>
        <cfvo type="min"/>
        <cfvo type="percentile" val="50"/>
        <cfvo type="max"/>
        <color rgb="FFF8696B"/>
        <color rgb="FFFFEB84"/>
        <color rgb="FF63BE7B"/>
      </colorScale>
    </cfRule>
    <cfRule type="colorScale" priority="83">
      <colorScale>
        <cfvo type="num" val="14"/>
        <cfvo type="num" val="20"/>
        <color rgb="FF00B050"/>
        <color rgb="FFFF0000"/>
      </colorScale>
    </cfRule>
    <cfRule type="cellIs" dxfId="140" priority="84" operator="between">
      <formula>1</formula>
      <formula>14</formula>
    </cfRule>
    <cfRule type="cellIs" dxfId="139" priority="79" operator="between">
      <formula>1</formula>
      <formula>14</formula>
    </cfRule>
  </conditionalFormatting>
  <conditionalFormatting sqref="P28">
    <cfRule type="colorScale" priority="353">
      <colorScale>
        <cfvo type="min"/>
        <cfvo type="percentile" val="50"/>
        <cfvo type="max"/>
        <color rgb="FFF8696B"/>
        <color rgb="FFFFEB84"/>
        <color rgb="FF63BE7B"/>
      </colorScale>
    </cfRule>
    <cfRule type="cellIs" dxfId="138" priority="352" operator="between">
      <formula>1</formula>
      <formula>14</formula>
    </cfRule>
    <cfRule type="colorScale" priority="351">
      <colorScale>
        <cfvo type="num" val="14"/>
        <cfvo type="num" val="20"/>
        <color rgb="FF00B050"/>
        <color rgb="FFFF0000"/>
      </colorScale>
    </cfRule>
  </conditionalFormatting>
  <conditionalFormatting sqref="P29">
    <cfRule type="containsText" dxfId="137" priority="328" operator="containsText" text="SIGNIFICATIVOS">
      <formula>NOT(ISERROR(SEARCH("SIGNIFICATIVOS",P29)))</formula>
    </cfRule>
    <cfRule type="colorScale" priority="330">
      <colorScale>
        <cfvo type="num" val="14"/>
        <cfvo type="num" val="20"/>
        <color rgb="FF00B050"/>
        <color rgb="FFFF0000"/>
      </colorScale>
    </cfRule>
    <cfRule type="cellIs" dxfId="136" priority="331" operator="between">
      <formula>1</formula>
      <formula>14</formula>
    </cfRule>
    <cfRule type="colorScale" priority="332">
      <colorScale>
        <cfvo type="min"/>
        <cfvo type="percentile" val="50"/>
        <cfvo type="max"/>
        <color rgb="FFF8696B"/>
        <color rgb="FFFFEB84"/>
        <color rgb="FF63BE7B"/>
      </colorScale>
    </cfRule>
    <cfRule type="colorScale" priority="322">
      <colorScale>
        <cfvo type="num" val="14"/>
        <cfvo type="num" val="20"/>
        <color rgb="FF00B050"/>
        <color rgb="FFFF0000"/>
      </colorScale>
    </cfRule>
    <cfRule type="cellIs" dxfId="135" priority="323" operator="between">
      <formula>1</formula>
      <formula>14</formula>
    </cfRule>
    <cfRule type="colorScale" priority="324">
      <colorScale>
        <cfvo type="min"/>
        <cfvo type="percentile" val="50"/>
        <cfvo type="max"/>
        <color rgb="FFF8696B"/>
        <color rgb="FFFFEB84"/>
        <color rgb="FF63BE7B"/>
      </colorScale>
    </cfRule>
  </conditionalFormatting>
  <conditionalFormatting sqref="P30">
    <cfRule type="colorScale" priority="516">
      <colorScale>
        <cfvo type="num" val="14"/>
        <cfvo type="num" val="20"/>
        <color rgb="FF00B050"/>
        <color rgb="FFFF0000"/>
      </colorScale>
    </cfRule>
    <cfRule type="cellIs" dxfId="134" priority="517" operator="between">
      <formula>1</formula>
      <formula>14</formula>
    </cfRule>
    <cfRule type="colorScale" priority="518">
      <colorScale>
        <cfvo type="min"/>
        <cfvo type="percentile" val="50"/>
        <cfvo type="max"/>
        <color rgb="FFF8696B"/>
        <color rgb="FFFFEB84"/>
        <color rgb="FF63BE7B"/>
      </colorScale>
    </cfRule>
  </conditionalFormatting>
  <conditionalFormatting sqref="P31">
    <cfRule type="cellIs" dxfId="133" priority="238" operator="between">
      <formula>1</formula>
      <formula>14</formula>
    </cfRule>
    <cfRule type="colorScale" priority="239">
      <colorScale>
        <cfvo type="min"/>
        <cfvo type="percentile" val="50"/>
        <cfvo type="max"/>
        <color rgb="FFF8696B"/>
        <color rgb="FFFFEB84"/>
        <color rgb="FF63BE7B"/>
      </colorScale>
    </cfRule>
    <cfRule type="containsText" dxfId="132" priority="236" operator="containsText" text="NOSIGNIFICATIVO">
      <formula>NOT(ISERROR(SEARCH("NOSIGNIFICATIVO",P31)))</formula>
    </cfRule>
    <cfRule type="colorScale" priority="237">
      <colorScale>
        <cfvo type="num" val="14"/>
        <cfvo type="num" val="20"/>
        <color rgb="FF00B050"/>
        <color rgb="FFFF0000"/>
      </colorScale>
    </cfRule>
  </conditionalFormatting>
  <conditionalFormatting sqref="P32">
    <cfRule type="colorScale" priority="527">
      <colorScale>
        <cfvo type="min"/>
        <cfvo type="percentile" val="50"/>
        <cfvo type="max"/>
        <color rgb="FFF8696B"/>
        <color rgb="FFFFEB84"/>
        <color rgb="FF63BE7B"/>
      </colorScale>
    </cfRule>
    <cfRule type="cellIs" dxfId="131" priority="526" operator="between">
      <formula>1</formula>
      <formula>14</formula>
    </cfRule>
    <cfRule type="colorScale" priority="525">
      <colorScale>
        <cfvo type="num" val="14"/>
        <cfvo type="num" val="20"/>
        <color rgb="FF00B050"/>
        <color rgb="FFFF0000"/>
      </colorScale>
    </cfRule>
  </conditionalFormatting>
  <conditionalFormatting sqref="P33 P32:Q32">
    <cfRule type="containsText" dxfId="130" priority="366" operator="containsText" text="NOSIGNIFICATIVO">
      <formula>NOT(ISERROR(SEARCH("NOSIGNIFICATIVO",P32)))</formula>
    </cfRule>
  </conditionalFormatting>
  <conditionalFormatting sqref="P33">
    <cfRule type="colorScale" priority="367">
      <colorScale>
        <cfvo type="num" val="14"/>
        <cfvo type="num" val="20"/>
        <color rgb="FF00B050"/>
        <color rgb="FFFF0000"/>
      </colorScale>
    </cfRule>
    <cfRule type="containsText" dxfId="129" priority="365" operator="containsText" text="SIGNIFICATIVOS">
      <formula>NOT(ISERROR(SEARCH("SIGNIFICATIVOS",P33)))</formula>
    </cfRule>
    <cfRule type="colorScale" priority="369">
      <colorScale>
        <cfvo type="min"/>
        <cfvo type="percentile" val="50"/>
        <cfvo type="max"/>
        <color rgb="FFF8696B"/>
        <color rgb="FFFFEB84"/>
        <color rgb="FF63BE7B"/>
      </colorScale>
    </cfRule>
    <cfRule type="cellIs" dxfId="128" priority="368" operator="between">
      <formula>1</formula>
      <formula>14</formula>
    </cfRule>
  </conditionalFormatting>
  <conditionalFormatting sqref="P35">
    <cfRule type="colorScale" priority="173">
      <colorScale>
        <cfvo type="min"/>
        <cfvo type="percentile" val="50"/>
        <cfvo type="max"/>
        <color rgb="FFF8696B"/>
        <color rgb="FFFFEB84"/>
        <color rgb="FF63BE7B"/>
      </colorScale>
    </cfRule>
    <cfRule type="colorScale" priority="172">
      <colorScale>
        <cfvo type="num" val="14"/>
        <cfvo type="num" val="20"/>
        <color rgb="FF00B050"/>
        <color rgb="FFFF0000"/>
      </colorScale>
    </cfRule>
    <cfRule type="cellIs" dxfId="127" priority="171" operator="between">
      <formula>1</formula>
      <formula>14</formula>
    </cfRule>
    <cfRule type="containsText" dxfId="126" priority="170" operator="containsText" text="NOSIGNIFICATIVO">
      <formula>NOT(ISERROR(SEARCH("NOSIGNIFICATIVO",P35)))</formula>
    </cfRule>
    <cfRule type="containsText" dxfId="125" priority="169" operator="containsText" text="SIGNIFICATIVOS">
      <formula>NOT(ISERROR(SEARCH("SIGNIFICATIVOS",P35)))</formula>
    </cfRule>
  </conditionalFormatting>
  <conditionalFormatting sqref="P36">
    <cfRule type="colorScale" priority="214">
      <colorScale>
        <cfvo type="num" val="14"/>
        <cfvo type="num" val="20"/>
        <color rgb="FF00B050"/>
        <color rgb="FFFF0000"/>
      </colorScale>
    </cfRule>
    <cfRule type="colorScale" priority="215">
      <colorScale>
        <cfvo type="min"/>
        <cfvo type="percentile" val="50"/>
        <cfvo type="max"/>
        <color rgb="FFF8696B"/>
        <color rgb="FFFFEB84"/>
        <color rgb="FF63BE7B"/>
      </colorScale>
    </cfRule>
  </conditionalFormatting>
  <conditionalFormatting sqref="P36:P37">
    <cfRule type="cellIs" dxfId="124" priority="213" operator="between">
      <formula>1</formula>
      <formula>14</formula>
    </cfRule>
  </conditionalFormatting>
  <conditionalFormatting sqref="P37">
    <cfRule type="colorScale" priority="249">
      <colorScale>
        <cfvo type="min"/>
        <cfvo type="percentile" val="50"/>
        <cfvo type="max"/>
        <color rgb="FFF8696B"/>
        <color rgb="FFFFEB84"/>
        <color rgb="FF63BE7B"/>
      </colorScale>
    </cfRule>
    <cfRule type="colorScale" priority="248">
      <colorScale>
        <cfvo type="num" val="14"/>
        <cfvo type="num" val="20"/>
        <color rgb="FF00B050"/>
        <color rgb="FFFF0000"/>
      </colorScale>
    </cfRule>
  </conditionalFormatting>
  <conditionalFormatting sqref="P38">
    <cfRule type="cellIs" dxfId="123" priority="109" operator="between">
      <formula>1</formula>
      <formula>14</formula>
    </cfRule>
    <cfRule type="colorScale" priority="104">
      <colorScale>
        <cfvo type="min"/>
        <cfvo type="percentile" val="50"/>
        <cfvo type="max"/>
        <color rgb="FFF8696B"/>
        <color rgb="FFFFEB84"/>
        <color rgb="FF63BE7B"/>
      </colorScale>
    </cfRule>
    <cfRule type="colorScale" priority="108">
      <colorScale>
        <cfvo type="num" val="14"/>
        <cfvo type="num" val="20"/>
        <color rgb="FF00B050"/>
        <color rgb="FFFF0000"/>
      </colorScale>
    </cfRule>
    <cfRule type="colorScale" priority="539">
      <colorScale>
        <cfvo type="min"/>
        <cfvo type="percentile" val="50"/>
        <cfvo type="max"/>
        <color rgb="FFF8696B"/>
        <color rgb="FFFFEB84"/>
        <color rgb="FF63BE7B"/>
      </colorScale>
    </cfRule>
    <cfRule type="cellIs" dxfId="122" priority="538" operator="between">
      <formula>1</formula>
      <formula>14</formula>
    </cfRule>
    <cfRule type="colorScale" priority="537">
      <colorScale>
        <cfvo type="num" val="14"/>
        <cfvo type="num" val="20"/>
        <color rgb="FF00B050"/>
        <color rgb="FFFF0000"/>
      </colorScale>
    </cfRule>
    <cfRule type="colorScale" priority="113">
      <colorScale>
        <cfvo type="min"/>
        <cfvo type="percentile" val="50"/>
        <cfvo type="max"/>
        <color rgb="FFF8696B"/>
        <color rgb="FFFFEB84"/>
        <color rgb="FF63BE7B"/>
      </colorScale>
    </cfRule>
    <cfRule type="cellIs" dxfId="121" priority="112" operator="between">
      <formula>1</formula>
      <formula>14</formula>
    </cfRule>
    <cfRule type="colorScale" priority="111">
      <colorScale>
        <cfvo type="num" val="14"/>
        <cfvo type="num" val="20"/>
        <color rgb="FF00B050"/>
        <color rgb="FFFF0000"/>
      </colorScale>
    </cfRule>
    <cfRule type="colorScale" priority="110">
      <colorScale>
        <cfvo type="min"/>
        <cfvo type="percentile" val="50"/>
        <cfvo type="max"/>
        <color rgb="FFF8696B"/>
        <color rgb="FFFFEB84"/>
        <color rgb="FF63BE7B"/>
      </colorScale>
    </cfRule>
    <cfRule type="colorScale" priority="102">
      <colorScale>
        <cfvo type="num" val="14"/>
        <cfvo type="num" val="20"/>
        <color rgb="FF00B050"/>
        <color rgb="FFFF0000"/>
      </colorScale>
    </cfRule>
    <cfRule type="cellIs" dxfId="120" priority="103" operator="between">
      <formula>1</formula>
      <formula>14</formula>
    </cfRule>
  </conditionalFormatting>
  <conditionalFormatting sqref="P39">
    <cfRule type="colorScale" priority="107">
      <colorScale>
        <cfvo type="min"/>
        <cfvo type="percentile" val="50"/>
        <cfvo type="max"/>
        <color rgb="FFF8696B"/>
        <color rgb="FFFFEB84"/>
        <color rgb="FF63BE7B"/>
      </colorScale>
    </cfRule>
    <cfRule type="colorScale" priority="105">
      <colorScale>
        <cfvo type="num" val="14"/>
        <cfvo type="num" val="20"/>
        <color rgb="FF00B050"/>
        <color rgb="FFFF0000"/>
      </colorScale>
    </cfRule>
    <cfRule type="cellIs" dxfId="119" priority="106" operator="between">
      <formula>1</formula>
      <formula>14</formula>
    </cfRule>
  </conditionalFormatting>
  <conditionalFormatting sqref="P40">
    <cfRule type="colorScale" priority="77">
      <colorScale>
        <cfvo type="min"/>
        <cfvo type="percentile" val="50"/>
        <cfvo type="max"/>
        <color rgb="FFF8696B"/>
        <color rgb="FFFFEB84"/>
        <color rgb="FF63BE7B"/>
      </colorScale>
    </cfRule>
    <cfRule type="cellIs" dxfId="118" priority="76" operator="between">
      <formula>1</formula>
      <formula>14</formula>
    </cfRule>
    <cfRule type="colorScale" priority="75">
      <colorScale>
        <cfvo type="num" val="14"/>
        <cfvo type="num" val="20"/>
        <color rgb="FF00B050"/>
        <color rgb="FFFF0000"/>
      </colorScale>
    </cfRule>
    <cfRule type="colorScale" priority="72">
      <colorScale>
        <cfvo type="min"/>
        <cfvo type="percentile" val="50"/>
        <cfvo type="max"/>
        <color rgb="FFF8696B"/>
        <color rgb="FFFFEB84"/>
        <color rgb="FF63BE7B"/>
      </colorScale>
    </cfRule>
    <cfRule type="cellIs" dxfId="117" priority="71" operator="between">
      <formula>1</formula>
      <formula>14</formula>
    </cfRule>
    <cfRule type="colorScale" priority="70">
      <colorScale>
        <cfvo type="num" val="14"/>
        <cfvo type="num" val="20"/>
        <color rgb="FF00B050"/>
        <color rgb="FFFF0000"/>
      </colorScale>
    </cfRule>
  </conditionalFormatting>
  <conditionalFormatting sqref="P41">
    <cfRule type="colorScale" priority="344">
      <colorScale>
        <cfvo type="min"/>
        <cfvo type="percentile" val="50"/>
        <cfvo type="max"/>
        <color rgb="FFF8696B"/>
        <color rgb="FFFFEB84"/>
        <color rgb="FF63BE7B"/>
      </colorScale>
    </cfRule>
    <cfRule type="cellIs" dxfId="116" priority="343" operator="between">
      <formula>1</formula>
      <formula>14</formula>
    </cfRule>
    <cfRule type="colorScale" priority="342">
      <colorScale>
        <cfvo type="num" val="14"/>
        <cfvo type="num" val="20"/>
        <color rgb="FF00B050"/>
        <color rgb="FFFF0000"/>
      </colorScale>
    </cfRule>
  </conditionalFormatting>
  <conditionalFormatting sqref="P42">
    <cfRule type="colorScale" priority="313">
      <colorScale>
        <cfvo type="min"/>
        <cfvo type="percentile" val="50"/>
        <cfvo type="max"/>
        <color rgb="FFF8696B"/>
        <color rgb="FFFFEB84"/>
        <color rgb="FF63BE7B"/>
      </colorScale>
    </cfRule>
    <cfRule type="cellIs" dxfId="115" priority="312" operator="between">
      <formula>1</formula>
      <formula>14</formula>
    </cfRule>
    <cfRule type="colorScale" priority="311">
      <colorScale>
        <cfvo type="num" val="14"/>
        <cfvo type="num" val="20"/>
        <color rgb="FF00B050"/>
        <color rgb="FFFF0000"/>
      </colorScale>
    </cfRule>
    <cfRule type="colorScale" priority="321">
      <colorScale>
        <cfvo type="min"/>
        <cfvo type="percentile" val="50"/>
        <cfvo type="max"/>
        <color rgb="FFF8696B"/>
        <color rgb="FFFFEB84"/>
        <color rgb="FF63BE7B"/>
      </colorScale>
    </cfRule>
    <cfRule type="cellIs" dxfId="114" priority="320" operator="between">
      <formula>1</formula>
      <formula>14</formula>
    </cfRule>
    <cfRule type="colorScale" priority="319">
      <colorScale>
        <cfvo type="num" val="14"/>
        <cfvo type="num" val="20"/>
        <color rgb="FF00B050"/>
        <color rgb="FFFF0000"/>
      </colorScale>
    </cfRule>
  </conditionalFormatting>
  <conditionalFormatting sqref="P43">
    <cfRule type="colorScale" priority="522">
      <colorScale>
        <cfvo type="num" val="14"/>
        <cfvo type="num" val="20"/>
        <color rgb="FF00B050"/>
        <color rgb="FFFF0000"/>
      </colorScale>
    </cfRule>
    <cfRule type="colorScale" priority="524">
      <colorScale>
        <cfvo type="min"/>
        <cfvo type="percentile" val="50"/>
        <cfvo type="max"/>
        <color rgb="FFF8696B"/>
        <color rgb="FFFFEB84"/>
        <color rgb="FF63BE7B"/>
      </colorScale>
    </cfRule>
    <cfRule type="cellIs" dxfId="113" priority="523" operator="between">
      <formula>1</formula>
      <formula>14</formula>
    </cfRule>
  </conditionalFormatting>
  <conditionalFormatting sqref="P43:P44">
    <cfRule type="containsText" dxfId="112" priority="361" operator="containsText" text="NOSIGNIFICATIVO">
      <formula>NOT(ISERROR(SEARCH("NOSIGNIFICATIVO",P43)))</formula>
    </cfRule>
  </conditionalFormatting>
  <conditionalFormatting sqref="P44">
    <cfRule type="colorScale" priority="364">
      <colorScale>
        <cfvo type="min"/>
        <cfvo type="percentile" val="50"/>
        <cfvo type="max"/>
        <color rgb="FFF8696B"/>
        <color rgb="FFFFEB84"/>
        <color rgb="FF63BE7B"/>
      </colorScale>
    </cfRule>
    <cfRule type="containsText" dxfId="111" priority="360" operator="containsText" text="SIGNIFICATIVOS">
      <formula>NOT(ISERROR(SEARCH("SIGNIFICATIVOS",P44)))</formula>
    </cfRule>
    <cfRule type="colorScale" priority="362">
      <colorScale>
        <cfvo type="num" val="14"/>
        <cfvo type="num" val="20"/>
        <color rgb="FF00B050"/>
        <color rgb="FFFF0000"/>
      </colorScale>
    </cfRule>
    <cfRule type="cellIs" dxfId="110" priority="363" operator="between">
      <formula>1</formula>
      <formula>14</formula>
    </cfRule>
  </conditionalFormatting>
  <conditionalFormatting sqref="P46">
    <cfRule type="cellIs" dxfId="109" priority="166" operator="between">
      <formula>1</formula>
      <formula>14</formula>
    </cfRule>
    <cfRule type="containsText" dxfId="108" priority="165" operator="containsText" text="NOSIGNIFICATIVO">
      <formula>NOT(ISERROR(SEARCH("NOSIGNIFICATIVO",P46)))</formula>
    </cfRule>
    <cfRule type="colorScale" priority="167">
      <colorScale>
        <cfvo type="num" val="14"/>
        <cfvo type="num" val="20"/>
        <color rgb="FF00B050"/>
        <color rgb="FFFF0000"/>
      </colorScale>
    </cfRule>
    <cfRule type="containsText" dxfId="107" priority="164" operator="containsText" text="SIGNIFICATIVOS">
      <formula>NOT(ISERROR(SEARCH("SIGNIFICATIVOS",P46)))</formula>
    </cfRule>
    <cfRule type="colorScale" priority="168">
      <colorScale>
        <cfvo type="min"/>
        <cfvo type="percentile" val="50"/>
        <cfvo type="max"/>
        <color rgb="FFF8696B"/>
        <color rgb="FFFFEB84"/>
        <color rgb="FF63BE7B"/>
      </colorScale>
    </cfRule>
  </conditionalFormatting>
  <conditionalFormatting sqref="P47">
    <cfRule type="cellIs" dxfId="106" priority="337" operator="between">
      <formula>1</formula>
      <formula>14</formula>
    </cfRule>
    <cfRule type="colorScale" priority="336">
      <colorScale>
        <cfvo type="num" val="14"/>
        <cfvo type="num" val="20"/>
        <color rgb="FF00B050"/>
        <color rgb="FFFF0000"/>
      </colorScale>
    </cfRule>
    <cfRule type="colorScale" priority="338">
      <colorScale>
        <cfvo type="min"/>
        <cfvo type="percentile" val="50"/>
        <cfvo type="max"/>
        <color rgb="FFF8696B"/>
        <color rgb="FFFFEB84"/>
        <color rgb="FF63BE7B"/>
      </colorScale>
    </cfRule>
  </conditionalFormatting>
  <conditionalFormatting sqref="P48">
    <cfRule type="colorScale" priority="300">
      <colorScale>
        <cfvo type="num" val="14"/>
        <cfvo type="num" val="20"/>
        <color rgb="FF00B050"/>
        <color rgb="FFFF0000"/>
      </colorScale>
    </cfRule>
    <cfRule type="colorScale" priority="308">
      <colorScale>
        <cfvo type="num" val="14"/>
        <cfvo type="num" val="20"/>
        <color rgb="FF00B050"/>
        <color rgb="FFFF0000"/>
      </colorScale>
    </cfRule>
    <cfRule type="cellIs" dxfId="105" priority="309" operator="between">
      <formula>1</formula>
      <formula>14</formula>
    </cfRule>
    <cfRule type="colorScale" priority="310">
      <colorScale>
        <cfvo type="min"/>
        <cfvo type="percentile" val="50"/>
        <cfvo type="max"/>
        <color rgb="FFF8696B"/>
        <color rgb="FFFFEB84"/>
        <color rgb="FF63BE7B"/>
      </colorScale>
    </cfRule>
    <cfRule type="colorScale" priority="302">
      <colorScale>
        <cfvo type="min"/>
        <cfvo type="percentile" val="50"/>
        <cfvo type="max"/>
        <color rgb="FFF8696B"/>
        <color rgb="FFFFEB84"/>
        <color rgb="FF63BE7B"/>
      </colorScale>
    </cfRule>
    <cfRule type="cellIs" dxfId="104" priority="301" operator="between">
      <formula>1</formula>
      <formula>14</formula>
    </cfRule>
  </conditionalFormatting>
  <conditionalFormatting sqref="P49">
    <cfRule type="colorScale" priority="519">
      <colorScale>
        <cfvo type="num" val="14"/>
        <cfvo type="num" val="20"/>
        <color rgb="FF00B050"/>
        <color rgb="FFFF0000"/>
      </colorScale>
    </cfRule>
    <cfRule type="cellIs" dxfId="103" priority="520" operator="between">
      <formula>1</formula>
      <formula>14</formula>
    </cfRule>
    <cfRule type="colorScale" priority="521">
      <colorScale>
        <cfvo type="min"/>
        <cfvo type="percentile" val="50"/>
        <cfvo type="max"/>
        <color rgb="FFF8696B"/>
        <color rgb="FFFFEB84"/>
        <color rgb="FF63BE7B"/>
      </colorScale>
    </cfRule>
  </conditionalFormatting>
  <conditionalFormatting sqref="P50">
    <cfRule type="containsText" dxfId="102" priority="233" operator="containsText" text="SIGNIFICATIVOS">
      <formula>NOT(ISERROR(SEARCH("SIGNIFICATIVOS",P50)))</formula>
    </cfRule>
    <cfRule type="containsText" dxfId="101" priority="234" operator="containsText" text="NOSIGNIFICATIVO">
      <formula>NOT(ISERROR(SEARCH("NOSIGNIFICATIVO",P50)))</formula>
    </cfRule>
    <cfRule type="cellIs" dxfId="100" priority="358" operator="between">
      <formula>1</formula>
      <formula>14</formula>
    </cfRule>
    <cfRule type="colorScale" priority="357">
      <colorScale>
        <cfvo type="num" val="14"/>
        <cfvo type="num" val="20"/>
        <color rgb="FF00B050"/>
        <color rgb="FFFF0000"/>
      </colorScale>
    </cfRule>
    <cfRule type="colorScale" priority="359">
      <colorScale>
        <cfvo type="min"/>
        <cfvo type="percentile" val="50"/>
        <cfvo type="max"/>
        <color rgb="FFF8696B"/>
        <color rgb="FFFFEB84"/>
        <color rgb="FF63BE7B"/>
      </colorScale>
    </cfRule>
  </conditionalFormatting>
  <conditionalFormatting sqref="P52">
    <cfRule type="colorScale" priority="209">
      <colorScale>
        <cfvo type="num" val="14"/>
        <cfvo type="num" val="20"/>
        <color rgb="FF00B050"/>
        <color rgb="FFFF0000"/>
      </colorScale>
    </cfRule>
    <cfRule type="colorScale" priority="210">
      <colorScale>
        <cfvo type="min"/>
        <cfvo type="percentile" val="50"/>
        <cfvo type="max"/>
        <color rgb="FFF8696B"/>
        <color rgb="FFFFEB84"/>
        <color rgb="FF63BE7B"/>
      </colorScale>
    </cfRule>
  </conditionalFormatting>
  <conditionalFormatting sqref="P52:P53">
    <cfRule type="containsText" dxfId="99" priority="207" operator="containsText" text="NOSIGNIFICATIVO">
      <formula>NOT(ISERROR(SEARCH("NOSIGNIFICATIVO",P52)))</formula>
    </cfRule>
    <cfRule type="cellIs" dxfId="98" priority="208" operator="between">
      <formula>1</formula>
      <formula>14</formula>
    </cfRule>
  </conditionalFormatting>
  <conditionalFormatting sqref="P53">
    <cfRule type="colorScale" priority="246">
      <colorScale>
        <cfvo type="num" val="14"/>
        <cfvo type="num" val="20"/>
        <color rgb="FF00B050"/>
        <color rgb="FFFF0000"/>
      </colorScale>
    </cfRule>
    <cfRule type="colorScale" priority="247">
      <colorScale>
        <cfvo type="min"/>
        <cfvo type="percentile" val="50"/>
        <cfvo type="max"/>
        <color rgb="FFF8696B"/>
        <color rgb="FFFFEB84"/>
        <color rgb="FF63BE7B"/>
      </colorScale>
    </cfRule>
  </conditionalFormatting>
  <conditionalFormatting sqref="P54">
    <cfRule type="cellIs" dxfId="97" priority="562" operator="between">
      <formula>1</formula>
      <formula>14</formula>
    </cfRule>
    <cfRule type="colorScale" priority="563">
      <colorScale>
        <cfvo type="min"/>
        <cfvo type="percentile" val="50"/>
        <cfvo type="max"/>
        <color rgb="FFF8696B"/>
        <color rgb="FFFFEB84"/>
        <color rgb="FF63BE7B"/>
      </colorScale>
    </cfRule>
    <cfRule type="colorScale" priority="561">
      <colorScale>
        <cfvo type="num" val="14"/>
        <cfvo type="num" val="20"/>
        <color rgb="FF00B050"/>
        <color rgb="FFFF0000"/>
      </colorScale>
    </cfRule>
  </conditionalFormatting>
  <conditionalFormatting sqref="P55">
    <cfRule type="colorScale" priority="513">
      <colorScale>
        <cfvo type="num" val="14"/>
        <cfvo type="num" val="20"/>
        <color rgb="FF00B050"/>
        <color rgb="FFFF0000"/>
      </colorScale>
    </cfRule>
    <cfRule type="cellIs" dxfId="96" priority="100" operator="between">
      <formula>1</formula>
      <formula>14</formula>
    </cfRule>
    <cfRule type="colorScale" priority="99">
      <colorScale>
        <cfvo type="num" val="14"/>
        <cfvo type="num" val="20"/>
        <color rgb="FF00B050"/>
        <color rgb="FFFF0000"/>
      </colorScale>
    </cfRule>
    <cfRule type="colorScale" priority="515">
      <colorScale>
        <cfvo type="min"/>
        <cfvo type="percentile" val="50"/>
        <cfvo type="max"/>
        <color rgb="FFF8696B"/>
        <color rgb="FFFFEB84"/>
        <color rgb="FF63BE7B"/>
      </colorScale>
    </cfRule>
    <cfRule type="colorScale" priority="101">
      <colorScale>
        <cfvo type="min"/>
        <cfvo type="percentile" val="50"/>
        <cfvo type="max"/>
        <color rgb="FFF8696B"/>
        <color rgb="FFFFEB84"/>
        <color rgb="FF63BE7B"/>
      </colorScale>
    </cfRule>
    <cfRule type="cellIs" dxfId="95" priority="514" operator="between">
      <formula>1</formula>
      <formula>14</formula>
    </cfRule>
  </conditionalFormatting>
  <conditionalFormatting sqref="P56">
    <cfRule type="colorScale" priority="567">
      <colorScale>
        <cfvo type="num" val="14"/>
        <cfvo type="num" val="20"/>
        <color rgb="FF00B050"/>
        <color rgb="FFFF0000"/>
      </colorScale>
    </cfRule>
    <cfRule type="colorScale" priority="487">
      <colorScale>
        <cfvo type="min"/>
        <cfvo type="percentile" val="50"/>
        <cfvo type="max"/>
        <color rgb="FFF8696B"/>
        <color rgb="FFFFEB84"/>
        <color rgb="FF63BE7B"/>
      </colorScale>
    </cfRule>
    <cfRule type="colorScale" priority="485">
      <colorScale>
        <cfvo type="num" val="14"/>
        <cfvo type="num" val="20"/>
        <color rgb="FF00B050"/>
        <color rgb="FFFF0000"/>
      </colorScale>
    </cfRule>
    <cfRule type="cellIs" dxfId="94" priority="486" operator="between">
      <formula>1</formula>
      <formula>14</formula>
    </cfRule>
    <cfRule type="colorScale" priority="569">
      <colorScale>
        <cfvo type="min"/>
        <cfvo type="percentile" val="50"/>
        <cfvo type="max"/>
        <color rgb="FFF8696B"/>
        <color rgb="FFFFEB84"/>
        <color rgb="FF63BE7B"/>
      </colorScale>
    </cfRule>
    <cfRule type="cellIs" dxfId="93" priority="568" operator="between">
      <formula>1</formula>
      <formula>14</formula>
    </cfRule>
  </conditionalFormatting>
  <conditionalFormatting sqref="P57 Q58">
    <cfRule type="cellIs" dxfId="92" priority="571" operator="between">
      <formula>1</formula>
      <formula>14</formula>
    </cfRule>
    <cfRule type="colorScale" priority="570">
      <colorScale>
        <cfvo type="num" val="14"/>
        <cfvo type="num" val="20"/>
        <color rgb="FF00B050"/>
        <color rgb="FFFF0000"/>
      </colorScale>
    </cfRule>
    <cfRule type="colorScale" priority="572">
      <colorScale>
        <cfvo type="min"/>
        <cfvo type="percentile" val="50"/>
        <cfvo type="max"/>
        <color rgb="FFF8696B"/>
        <color rgb="FFFFEB84"/>
        <color rgb="FF63BE7B"/>
      </colorScale>
    </cfRule>
  </conditionalFormatting>
  <conditionalFormatting sqref="P57">
    <cfRule type="colorScale" priority="482">
      <colorScale>
        <cfvo type="num" val="14"/>
        <cfvo type="num" val="20"/>
        <color rgb="FF00B050"/>
        <color rgb="FFFF0000"/>
      </colorScale>
    </cfRule>
    <cfRule type="cellIs" dxfId="91" priority="483" operator="between">
      <formula>1</formula>
      <formula>14</formula>
    </cfRule>
    <cfRule type="colorScale" priority="484">
      <colorScale>
        <cfvo type="min"/>
        <cfvo type="percentile" val="50"/>
        <cfvo type="max"/>
        <color rgb="FFF8696B"/>
        <color rgb="FFFFEB84"/>
        <color rgb="FF63BE7B"/>
      </colorScale>
    </cfRule>
  </conditionalFormatting>
  <conditionalFormatting sqref="P59">
    <cfRule type="colorScale" priority="232">
      <colorScale>
        <cfvo type="min"/>
        <cfvo type="percentile" val="50"/>
        <cfvo type="max"/>
        <color rgb="FFF8696B"/>
        <color rgb="FFFFEB84"/>
        <color rgb="FF63BE7B"/>
      </colorScale>
    </cfRule>
    <cfRule type="cellIs" dxfId="90" priority="231" operator="between">
      <formula>1</formula>
      <formula>14</formula>
    </cfRule>
    <cfRule type="colorScale" priority="230">
      <colorScale>
        <cfvo type="num" val="14"/>
        <cfvo type="num" val="20"/>
        <color rgb="FF00B050"/>
        <color rgb="FFFF0000"/>
      </colorScale>
    </cfRule>
  </conditionalFormatting>
  <conditionalFormatting sqref="P59:P60">
    <cfRule type="containsText" dxfId="89" priority="228" operator="containsText" text="SIGNIFICATIVOS">
      <formula>NOT(ISERROR(SEARCH("SIGNIFICATIVOS",P59)))</formula>
    </cfRule>
    <cfRule type="containsText" dxfId="88" priority="229" operator="containsText" text="NOSIGNIFICATIVO">
      <formula>NOT(ISERROR(SEARCH("NOSIGNIFICATIVO",P59)))</formula>
    </cfRule>
  </conditionalFormatting>
  <conditionalFormatting sqref="P60">
    <cfRule type="colorScale" priority="354">
      <colorScale>
        <cfvo type="num" val="14"/>
        <cfvo type="num" val="20"/>
        <color rgb="FF00B050"/>
        <color rgb="FFFF0000"/>
      </colorScale>
    </cfRule>
    <cfRule type="cellIs" dxfId="87" priority="355" operator="between">
      <formula>1</formula>
      <formula>14</formula>
    </cfRule>
    <cfRule type="colorScale" priority="356">
      <colorScale>
        <cfvo type="min"/>
        <cfvo type="percentile" val="50"/>
        <cfvo type="max"/>
        <color rgb="FFF8696B"/>
        <color rgb="FFFFEB84"/>
        <color rgb="FF63BE7B"/>
      </colorScale>
    </cfRule>
  </conditionalFormatting>
  <conditionalFormatting sqref="P62">
    <cfRule type="colorScale" priority="534">
      <colorScale>
        <cfvo type="num" val="14"/>
        <cfvo type="num" val="20"/>
        <color rgb="FF00B050"/>
        <color rgb="FFFF0000"/>
      </colorScale>
    </cfRule>
    <cfRule type="colorScale" priority="98">
      <colorScale>
        <cfvo type="min"/>
        <cfvo type="percentile" val="50"/>
        <cfvo type="max"/>
        <color rgb="FFF8696B"/>
        <color rgb="FFFFEB84"/>
        <color rgb="FF63BE7B"/>
      </colorScale>
    </cfRule>
    <cfRule type="cellIs" dxfId="86" priority="97" operator="between">
      <formula>1</formula>
      <formula>14</formula>
    </cfRule>
    <cfRule type="colorScale" priority="96">
      <colorScale>
        <cfvo type="num" val="14"/>
        <cfvo type="num" val="20"/>
        <color rgb="FF00B050"/>
        <color rgb="FFFF0000"/>
      </colorScale>
    </cfRule>
    <cfRule type="colorScale" priority="536">
      <colorScale>
        <cfvo type="min"/>
        <cfvo type="percentile" val="50"/>
        <cfvo type="max"/>
        <color rgb="FFF8696B"/>
        <color rgb="FFFFEB84"/>
        <color rgb="FF63BE7B"/>
      </colorScale>
    </cfRule>
    <cfRule type="cellIs" dxfId="85" priority="535" operator="between">
      <formula>1</formula>
      <formula>14</formula>
    </cfRule>
  </conditionalFormatting>
  <conditionalFormatting sqref="P62:P64 P56">
    <cfRule type="containsText" dxfId="84" priority="481" operator="containsText" text="NOSIGNIFICATIVO">
      <formula>NOT(ISERROR(SEARCH("NOSIGNIFICATIVO",P56)))</formula>
    </cfRule>
  </conditionalFormatting>
  <conditionalFormatting sqref="P62:P65">
    <cfRule type="containsText" dxfId="83" priority="480" operator="containsText" text="SIGNIFICATIVOS">
      <formula>NOT(ISERROR(SEARCH("SIGNIFICATIVOS",P62)))</formula>
    </cfRule>
  </conditionalFormatting>
  <conditionalFormatting sqref="P63">
    <cfRule type="colorScale" priority="544">
      <colorScale>
        <cfvo type="min"/>
        <cfvo type="percentile" val="50"/>
        <cfvo type="max"/>
        <color rgb="FFF8696B"/>
        <color rgb="FFFFEB84"/>
        <color rgb="FF63BE7B"/>
      </colorScale>
    </cfRule>
    <cfRule type="cellIs" dxfId="82" priority="543" operator="between">
      <formula>1</formula>
      <formula>14</formula>
    </cfRule>
    <cfRule type="colorScale" priority="542">
      <colorScale>
        <cfvo type="num" val="14"/>
        <cfvo type="num" val="20"/>
        <color rgb="FF00B050"/>
        <color rgb="FFFF0000"/>
      </colorScale>
    </cfRule>
  </conditionalFormatting>
  <conditionalFormatting sqref="P64">
    <cfRule type="cellIs" dxfId="81" priority="532" operator="between">
      <formula>1</formula>
      <formula>14</formula>
    </cfRule>
    <cfRule type="colorScale" priority="93">
      <colorScale>
        <cfvo type="num" val="14"/>
        <cfvo type="num" val="20"/>
        <color rgb="FF00B050"/>
        <color rgb="FFFF0000"/>
      </colorScale>
    </cfRule>
    <cfRule type="cellIs" dxfId="80" priority="94" operator="between">
      <formula>1</formula>
      <formula>14</formula>
    </cfRule>
    <cfRule type="colorScale" priority="95">
      <colorScale>
        <cfvo type="min"/>
        <cfvo type="percentile" val="50"/>
        <cfvo type="max"/>
        <color rgb="FFF8696B"/>
        <color rgb="FFFFEB84"/>
        <color rgb="FF63BE7B"/>
      </colorScale>
    </cfRule>
    <cfRule type="colorScale" priority="531">
      <colorScale>
        <cfvo type="num" val="14"/>
        <cfvo type="num" val="20"/>
        <color rgb="FF00B050"/>
        <color rgb="FFFF0000"/>
      </colorScale>
    </cfRule>
    <cfRule type="colorScale" priority="533">
      <colorScale>
        <cfvo type="min"/>
        <cfvo type="percentile" val="50"/>
        <cfvo type="max"/>
        <color rgb="FFF8696B"/>
        <color rgb="FFFFEB84"/>
        <color rgb="FF63BE7B"/>
      </colorScale>
    </cfRule>
  </conditionalFormatting>
  <conditionalFormatting sqref="P65">
    <cfRule type="colorScale" priority="553">
      <colorScale>
        <cfvo type="min"/>
        <cfvo type="percentile" val="50"/>
        <cfvo type="max"/>
        <color rgb="FFF8696B"/>
        <color rgb="FFFFEB84"/>
        <color rgb="FF63BE7B"/>
      </colorScale>
    </cfRule>
    <cfRule type="colorScale" priority="552">
      <colorScale>
        <cfvo type="num" val="14"/>
        <cfvo type="num" val="20"/>
        <color rgb="FF00B050"/>
        <color rgb="FFFF0000"/>
      </colorScale>
    </cfRule>
  </conditionalFormatting>
  <conditionalFormatting sqref="P65:P66">
    <cfRule type="cellIs" dxfId="79" priority="509" operator="between">
      <formula>1</formula>
      <formula>14</formula>
    </cfRule>
  </conditionalFormatting>
  <conditionalFormatting sqref="P65:P67">
    <cfRule type="containsText" dxfId="78" priority="512" operator="containsText" text="NOSIGNIFICATIVO">
      <formula>NOT(ISERROR(SEARCH("NOSIGNIFICATIVO",P65)))</formula>
    </cfRule>
  </conditionalFormatting>
  <conditionalFormatting sqref="P66">
    <cfRule type="colorScale" priority="508">
      <colorScale>
        <cfvo type="num" val="14"/>
        <cfvo type="num" val="20"/>
        <color rgb="FF00B050"/>
        <color rgb="FFFF0000"/>
      </colorScale>
    </cfRule>
    <cfRule type="colorScale" priority="510">
      <colorScale>
        <cfvo type="min"/>
        <cfvo type="percentile" val="50"/>
        <cfvo type="max"/>
        <color rgb="FFF8696B"/>
        <color rgb="FFFFEB84"/>
        <color rgb="FF63BE7B"/>
      </colorScale>
    </cfRule>
  </conditionalFormatting>
  <conditionalFormatting sqref="P66:P67">
    <cfRule type="containsText" dxfId="77" priority="511" operator="containsText" text="SIGNIFICATIVOS">
      <formula>NOT(ISERROR(SEARCH("SIGNIFICATIVOS",P66)))</formula>
    </cfRule>
  </conditionalFormatting>
  <conditionalFormatting sqref="P67">
    <cfRule type="cellIs" dxfId="76" priority="506" operator="between">
      <formula>1</formula>
      <formula>14</formula>
    </cfRule>
    <cfRule type="colorScale" priority="507">
      <colorScale>
        <cfvo type="min"/>
        <cfvo type="percentile" val="50"/>
        <cfvo type="max"/>
        <color rgb="FFF8696B"/>
        <color rgb="FFFFEB84"/>
        <color rgb="FF63BE7B"/>
      </colorScale>
    </cfRule>
    <cfRule type="colorScale" priority="560">
      <colorScale>
        <cfvo type="min"/>
        <cfvo type="percentile" val="50"/>
        <cfvo type="max"/>
        <color rgb="FFF8696B"/>
        <color rgb="FFFFEB84"/>
        <color rgb="FF63BE7B"/>
      </colorScale>
    </cfRule>
    <cfRule type="colorScale" priority="559">
      <colorScale>
        <cfvo type="num" val="14"/>
        <cfvo type="num" val="20"/>
        <color rgb="FF00B050"/>
        <color rgb="FFFF0000"/>
      </colorScale>
    </cfRule>
    <cfRule type="colorScale" priority="505">
      <colorScale>
        <cfvo type="num" val="14"/>
        <cfvo type="num" val="20"/>
        <color rgb="FF00B050"/>
        <color rgb="FFFF0000"/>
      </colorScale>
    </cfRule>
  </conditionalFormatting>
  <conditionalFormatting sqref="P67:P68 O107:O109 O103:O105">
    <cfRule type="containsText" dxfId="75" priority="90" operator="containsText" text="NOSIGNIFICATIVO">
      <formula>NOT(ISERROR(SEARCH("NOSIGNIFICATIVO",O67)))</formula>
    </cfRule>
  </conditionalFormatting>
  <conditionalFormatting sqref="P67:P68">
    <cfRule type="containsText" dxfId="74" priority="89" operator="containsText" text="SIGNIFICATIVOS">
      <formula>NOT(ISERROR(SEARCH("SIGNIFICATIVOS",P67)))</formula>
    </cfRule>
  </conditionalFormatting>
  <conditionalFormatting sqref="P68">
    <cfRule type="colorScale" priority="159">
      <colorScale>
        <cfvo type="min"/>
        <cfvo type="percentile" val="50"/>
        <cfvo type="max"/>
        <color rgb="FFF8696B"/>
        <color rgb="FFFFEB84"/>
        <color rgb="FF63BE7B"/>
      </colorScale>
    </cfRule>
    <cfRule type="cellIs" dxfId="73" priority="158" operator="between">
      <formula>1</formula>
      <formula>14</formula>
    </cfRule>
    <cfRule type="colorScale" priority="157">
      <colorScale>
        <cfvo type="num" val="14"/>
        <cfvo type="num" val="20"/>
        <color rgb="FF00B050"/>
        <color rgb="FFFF0000"/>
      </colorScale>
    </cfRule>
  </conditionalFormatting>
  <conditionalFormatting sqref="P69">
    <cfRule type="cellIs" dxfId="72" priority="548" operator="between">
      <formula>1</formula>
      <formula>14</formula>
    </cfRule>
    <cfRule type="colorScale" priority="549">
      <colorScale>
        <cfvo type="min"/>
        <cfvo type="percentile" val="50"/>
        <cfvo type="max"/>
        <color rgb="FFF8696B"/>
        <color rgb="FFFFEB84"/>
        <color rgb="FF63BE7B"/>
      </colorScale>
    </cfRule>
    <cfRule type="colorScale" priority="547">
      <colorScale>
        <cfvo type="num" val="14"/>
        <cfvo type="num" val="20"/>
        <color rgb="FF00B050"/>
        <color rgb="FFFF0000"/>
      </colorScale>
    </cfRule>
  </conditionalFormatting>
  <conditionalFormatting sqref="P71">
    <cfRule type="colorScale" priority="496">
      <colorScale>
        <cfvo type="num" val="14"/>
        <cfvo type="num" val="20"/>
        <color rgb="FF00B050"/>
        <color rgb="FFFF0000"/>
      </colorScale>
    </cfRule>
    <cfRule type="cellIs" dxfId="71" priority="497" operator="between">
      <formula>1</formula>
      <formula>14</formula>
    </cfRule>
    <cfRule type="colorScale" priority="498">
      <colorScale>
        <cfvo type="min"/>
        <cfvo type="percentile" val="50"/>
        <cfvo type="max"/>
        <color rgb="FFF8696B"/>
        <color rgb="FFFFEB84"/>
        <color rgb="FF63BE7B"/>
      </colorScale>
    </cfRule>
  </conditionalFormatting>
  <conditionalFormatting sqref="P73">
    <cfRule type="colorScale" priority="56">
      <colorScale>
        <cfvo type="num" val="14"/>
        <cfvo type="num" val="20"/>
        <color rgb="FF00B050"/>
        <color rgb="FFFF0000"/>
      </colorScale>
    </cfRule>
    <cfRule type="cellIs" dxfId="70" priority="57" operator="between">
      <formula>1</formula>
      <formula>14</formula>
    </cfRule>
    <cfRule type="colorScale" priority="58">
      <colorScale>
        <cfvo type="min"/>
        <cfvo type="percentile" val="50"/>
        <cfvo type="max"/>
        <color rgb="FFF8696B"/>
        <color rgb="FFFFEB84"/>
        <color rgb="FF63BE7B"/>
      </colorScale>
    </cfRule>
  </conditionalFormatting>
  <conditionalFormatting sqref="P75">
    <cfRule type="colorScale" priority="86">
      <colorScale>
        <cfvo type="num" val="14"/>
        <cfvo type="num" val="20"/>
        <color rgb="FF00B050"/>
        <color rgb="FFFF0000"/>
      </colorScale>
    </cfRule>
    <cfRule type="cellIs" dxfId="69" priority="87" operator="between">
      <formula>1</formula>
      <formula>14</formula>
    </cfRule>
    <cfRule type="colorScale" priority="88">
      <colorScale>
        <cfvo type="min"/>
        <cfvo type="percentile" val="50"/>
        <cfvo type="max"/>
        <color rgb="FFF8696B"/>
        <color rgb="FFFFEB84"/>
        <color rgb="FF63BE7B"/>
      </colorScale>
    </cfRule>
  </conditionalFormatting>
  <conditionalFormatting sqref="P76">
    <cfRule type="colorScale" priority="153">
      <colorScale>
        <cfvo type="min"/>
        <cfvo type="percentile" val="50"/>
        <cfvo type="max"/>
        <color rgb="FFF8696B"/>
        <color rgb="FFFFEB84"/>
        <color rgb="FF63BE7B"/>
      </colorScale>
    </cfRule>
    <cfRule type="cellIs" dxfId="68" priority="152" operator="between">
      <formula>1</formula>
      <formula>14</formula>
    </cfRule>
    <cfRule type="colorScale" priority="151">
      <colorScale>
        <cfvo type="num" val="14"/>
        <cfvo type="num" val="20"/>
        <color rgb="FF00B050"/>
        <color rgb="FFFF0000"/>
      </colorScale>
    </cfRule>
  </conditionalFormatting>
  <conditionalFormatting sqref="P77">
    <cfRule type="cellIs" dxfId="67" priority="68" operator="between">
      <formula>1</formula>
      <formula>14</formula>
    </cfRule>
    <cfRule type="colorScale" priority="69">
      <colorScale>
        <cfvo type="min"/>
        <cfvo type="percentile" val="50"/>
        <cfvo type="max"/>
        <color rgb="FFF8696B"/>
        <color rgb="FFFFEB84"/>
        <color rgb="FF63BE7B"/>
      </colorScale>
    </cfRule>
    <cfRule type="cellIs" dxfId="66" priority="63" operator="between">
      <formula>1</formula>
      <formula>14</formula>
    </cfRule>
    <cfRule type="colorScale" priority="62">
      <colorScale>
        <cfvo type="num" val="14"/>
        <cfvo type="num" val="20"/>
        <color rgb="FF00B050"/>
        <color rgb="FFFF0000"/>
      </colorScale>
    </cfRule>
    <cfRule type="colorScale" priority="64">
      <colorScale>
        <cfvo type="min"/>
        <cfvo type="percentile" val="50"/>
        <cfvo type="max"/>
        <color rgb="FFF8696B"/>
        <color rgb="FFFFEB84"/>
        <color rgb="FF63BE7B"/>
      </colorScale>
    </cfRule>
    <cfRule type="colorScale" priority="67">
      <colorScale>
        <cfvo type="num" val="14"/>
        <cfvo type="num" val="20"/>
        <color rgb="FF00B050"/>
        <color rgb="FFFF0000"/>
      </colorScale>
    </cfRule>
  </conditionalFormatting>
  <conditionalFormatting sqref="P78">
    <cfRule type="colorScale" priority="504">
      <colorScale>
        <cfvo type="min"/>
        <cfvo type="percentile" val="50"/>
        <cfvo type="max"/>
        <color rgb="FFF8696B"/>
        <color rgb="FFFFEB84"/>
        <color rgb="FF63BE7B"/>
      </colorScale>
    </cfRule>
    <cfRule type="cellIs" dxfId="65" priority="503" operator="between">
      <formula>1</formula>
      <formula>14</formula>
    </cfRule>
    <cfRule type="colorScale" priority="502">
      <colorScale>
        <cfvo type="num" val="14"/>
        <cfvo type="num" val="20"/>
        <color rgb="FF00B050"/>
        <color rgb="FFFF0000"/>
      </colorScale>
    </cfRule>
  </conditionalFormatting>
  <conditionalFormatting sqref="P79">
    <cfRule type="colorScale" priority="501">
      <colorScale>
        <cfvo type="min"/>
        <cfvo type="percentile" val="50"/>
        <cfvo type="max"/>
        <color rgb="FFF8696B"/>
        <color rgb="FFFFEB84"/>
        <color rgb="FF63BE7B"/>
      </colorScale>
    </cfRule>
    <cfRule type="cellIs" dxfId="64" priority="500" operator="between">
      <formula>1</formula>
      <formula>14</formula>
    </cfRule>
    <cfRule type="colorScale" priority="499">
      <colorScale>
        <cfvo type="num" val="14"/>
        <cfvo type="num" val="20"/>
        <color rgb="FF00B050"/>
        <color rgb="FFFF0000"/>
      </colorScale>
    </cfRule>
  </conditionalFormatting>
  <conditionalFormatting sqref="P80:P98">
    <cfRule type="containsText" dxfId="63" priority="91" operator="containsText" text="SIGNIFICATIVOS">
      <formula>NOT(ISERROR(SEARCH("SIGNIFICATIVOS",P80)))</formula>
    </cfRule>
    <cfRule type="colorScale" priority="556">
      <colorScale>
        <cfvo type="min"/>
        <cfvo type="percentile" val="50"/>
        <cfvo type="max"/>
        <color rgb="FFF8696B"/>
        <color rgb="FFFFEB84"/>
        <color rgb="FF63BE7B"/>
      </colorScale>
    </cfRule>
    <cfRule type="cellIs" dxfId="62" priority="555" operator="between">
      <formula>1</formula>
      <formula>14</formula>
    </cfRule>
    <cfRule type="containsText" dxfId="61" priority="92" operator="containsText" text="NOSIGNIFICATIVO">
      <formula>NOT(ISERROR(SEARCH("NOSIGNIFICATIVO",P80)))</formula>
    </cfRule>
    <cfRule type="colorScale" priority="554">
      <colorScale>
        <cfvo type="num" val="14"/>
        <cfvo type="num" val="20"/>
        <color rgb="FF00B050"/>
        <color rgb="FFFF0000"/>
      </colorScale>
    </cfRule>
  </conditionalFormatting>
  <conditionalFormatting sqref="P99">
    <cfRule type="cellIs" dxfId="60" priority="292" operator="between">
      <formula>1</formula>
      <formula>14</formula>
    </cfRule>
    <cfRule type="colorScale" priority="293">
      <colorScale>
        <cfvo type="min"/>
        <cfvo type="percentile" val="50"/>
        <cfvo type="max"/>
        <color rgb="FFF8696B"/>
        <color rgb="FFFFEB84"/>
        <color rgb="FF63BE7B"/>
      </colorScale>
    </cfRule>
    <cfRule type="colorScale" priority="291">
      <colorScale>
        <cfvo type="num" val="14"/>
        <cfvo type="num" val="20"/>
        <color rgb="FF00B050"/>
        <color rgb="FFFF0000"/>
      </colorScale>
    </cfRule>
  </conditionalFormatting>
  <conditionalFormatting sqref="P101">
    <cfRule type="containsText" dxfId="59" priority="491" operator="containsText" text="NOSIGNIFICATIVO">
      <formula>NOT(ISERROR(SEARCH("NOSIGNIFICATIVO",P101)))</formula>
    </cfRule>
    <cfRule type="colorScale" priority="490">
      <colorScale>
        <cfvo type="min"/>
        <cfvo type="percentile" val="50"/>
        <cfvo type="max"/>
        <color rgb="FFF8696B"/>
        <color rgb="FFFFEB84"/>
        <color rgb="FF63BE7B"/>
      </colorScale>
    </cfRule>
    <cfRule type="cellIs" dxfId="58" priority="489" operator="between">
      <formula>1</formula>
      <formula>14</formula>
    </cfRule>
    <cfRule type="colorScale" priority="488">
      <colorScale>
        <cfvo type="num" val="14"/>
        <cfvo type="num" val="20"/>
        <color rgb="FF00B050"/>
        <color rgb="FFFF0000"/>
      </colorScale>
    </cfRule>
  </conditionalFormatting>
  <conditionalFormatting sqref="P102">
    <cfRule type="cellIs" dxfId="57" priority="137" operator="between">
      <formula>1</formula>
      <formula>14</formula>
    </cfRule>
    <cfRule type="colorScale" priority="136">
      <colorScale>
        <cfvo type="num" val="14"/>
        <cfvo type="num" val="20"/>
        <color rgb="FF00B050"/>
        <color rgb="FFFF0000"/>
      </colorScale>
    </cfRule>
    <cfRule type="colorScale" priority="138">
      <colorScale>
        <cfvo type="min"/>
        <cfvo type="percentile" val="50"/>
        <cfvo type="max"/>
        <color rgb="FFF8696B"/>
        <color rgb="FFFFEB84"/>
        <color rgb="FF63BE7B"/>
      </colorScale>
    </cfRule>
  </conditionalFormatting>
  <conditionalFormatting sqref="P103">
    <cfRule type="colorScale" priority="128">
      <colorScale>
        <cfvo type="num" val="14"/>
        <cfvo type="num" val="20"/>
        <color rgb="FF00B050"/>
        <color rgb="FFFF0000"/>
      </colorScale>
    </cfRule>
    <cfRule type="cellIs" dxfId="56" priority="129" operator="between">
      <formula>1</formula>
      <formula>14</formula>
    </cfRule>
    <cfRule type="containsText" dxfId="55" priority="127" operator="containsText" text="NOSIGNIFICATIVO">
      <formula>NOT(ISERROR(SEARCH("NOSIGNIFICATIVO",P103)))</formula>
    </cfRule>
    <cfRule type="colorScale" priority="130">
      <colorScale>
        <cfvo type="min"/>
        <cfvo type="percentile" val="50"/>
        <cfvo type="max"/>
        <color rgb="FFF8696B"/>
        <color rgb="FFFFEB84"/>
        <color rgb="FF63BE7B"/>
      </colorScale>
    </cfRule>
  </conditionalFormatting>
  <conditionalFormatting sqref="P104">
    <cfRule type="colorScale" priority="225">
      <colorScale>
        <cfvo type="num" val="14"/>
        <cfvo type="num" val="20"/>
        <color rgb="FF00B050"/>
        <color rgb="FFFF0000"/>
      </colorScale>
    </cfRule>
    <cfRule type="colorScale" priority="227">
      <colorScale>
        <cfvo type="min"/>
        <cfvo type="percentile" val="50"/>
        <cfvo type="max"/>
        <color rgb="FFF8696B"/>
        <color rgb="FFFFEB84"/>
        <color rgb="FF63BE7B"/>
      </colorScale>
    </cfRule>
    <cfRule type="containsText" dxfId="54" priority="224" operator="containsText" text="NOSIGNIFICATIVO">
      <formula>NOT(ISERROR(SEARCH("NOSIGNIFICATIVO",P104)))</formula>
    </cfRule>
    <cfRule type="cellIs" dxfId="53" priority="226" operator="between">
      <formula>1</formula>
      <formula>14</formula>
    </cfRule>
  </conditionalFormatting>
  <conditionalFormatting sqref="P105:P106">
    <cfRule type="cellIs" dxfId="52" priority="281" operator="between">
      <formula>1</formula>
      <formula>14</formula>
    </cfRule>
    <cfRule type="colorScale" priority="280">
      <colorScale>
        <cfvo type="num" val="14"/>
        <cfvo type="num" val="20"/>
        <color rgb="FF00B050"/>
        <color rgb="FFFF0000"/>
      </colorScale>
    </cfRule>
    <cfRule type="colorScale" priority="282">
      <colorScale>
        <cfvo type="min"/>
        <cfvo type="percentile" val="50"/>
        <cfvo type="max"/>
        <color rgb="FFF8696B"/>
        <color rgb="FFFFEB84"/>
        <color rgb="FF63BE7B"/>
      </colorScale>
    </cfRule>
  </conditionalFormatting>
  <conditionalFormatting sqref="P8:Q8">
    <cfRule type="containsText" dxfId="51" priority="46" operator="containsText" text="SIGNIFICATIVOS">
      <formula>NOT(ISERROR(SEARCH("SIGNIFICATIVOS",P8)))</formula>
    </cfRule>
    <cfRule type="containsText" dxfId="50" priority="47" operator="containsText" text="NOSIGNIFICATIVO">
      <formula>NOT(ISERROR(SEARCH("NOSIGNIFICATIVO",P8)))</formula>
    </cfRule>
  </conditionalFormatting>
  <conditionalFormatting sqref="P10:Q10">
    <cfRule type="cellIs" dxfId="49" priority="13" operator="between">
      <formula>1</formula>
      <formula>14</formula>
    </cfRule>
    <cfRule type="colorScale" priority="14">
      <colorScale>
        <cfvo type="num" val="14"/>
        <cfvo type="num" val="20"/>
        <color rgb="FF00B050"/>
        <color rgb="FFFF0000"/>
      </colorScale>
    </cfRule>
    <cfRule type="containsText" dxfId="48" priority="12" operator="containsText" text="SIGNIFICATIVOS">
      <formula>NOT(ISERROR(SEARCH("SIGNIFICATIVOS",P10)))</formula>
    </cfRule>
    <cfRule type="colorScale" priority="15">
      <colorScale>
        <cfvo type="min"/>
        <cfvo type="percentile" val="50"/>
        <cfvo type="max"/>
        <color rgb="FFF8696B"/>
        <color rgb="FFFFEB84"/>
        <color rgb="FF63BE7B"/>
      </colorScale>
    </cfRule>
    <cfRule type="containsText" dxfId="47" priority="11" operator="containsText" text="NOSIGNIFICATIVO">
      <formula>NOT(ISERROR(SEARCH("NOSIGNIFICATIVO",P10)))</formula>
    </cfRule>
  </conditionalFormatting>
  <conditionalFormatting sqref="P11:Q12">
    <cfRule type="containsText" dxfId="46" priority="34" operator="containsText" text="SIGNIFICATIVOS">
      <formula>NOT(ISERROR(SEARCH("SIGNIFICATIVOS",P11)))</formula>
    </cfRule>
  </conditionalFormatting>
  <conditionalFormatting sqref="P12:Q12">
    <cfRule type="containsText" dxfId="45" priority="33" operator="containsText" text="NOSIGNIFICATIVO">
      <formula>NOT(ISERROR(SEARCH("NOSIGNIFICATIVO",P12)))</formula>
    </cfRule>
    <cfRule type="cellIs" dxfId="44" priority="35" operator="between">
      <formula>1</formula>
      <formula>14</formula>
    </cfRule>
    <cfRule type="colorScale" priority="36">
      <colorScale>
        <cfvo type="num" val="14"/>
        <cfvo type="num" val="20"/>
        <color rgb="FF00B050"/>
        <color rgb="FFFF0000"/>
      </colorScale>
    </cfRule>
    <cfRule type="colorScale" priority="37">
      <colorScale>
        <cfvo type="min"/>
        <cfvo type="percentile" val="50"/>
        <cfvo type="max"/>
        <color rgb="FFF8696B"/>
        <color rgb="FFFFEB84"/>
        <color rgb="FF63BE7B"/>
      </colorScale>
    </cfRule>
  </conditionalFormatting>
  <conditionalFormatting sqref="P13:Q13">
    <cfRule type="containsText" dxfId="43" priority="27" operator="containsText" text="SIGNIFICATIVOS">
      <formula>NOT(ISERROR(SEARCH("SIGNIFICATIVOS",P13)))</formula>
    </cfRule>
  </conditionalFormatting>
  <conditionalFormatting sqref="P14:Q15 Q89:Q90">
    <cfRule type="containsText" dxfId="42" priority="432" operator="containsText" text="SIGNIFICATIVOS">
      <formula>NOT(ISERROR(SEARCH("SIGNIFICATIVOS",P14)))</formula>
    </cfRule>
    <cfRule type="containsText" dxfId="41" priority="433" operator="containsText" text="NOSIGNIFICATIVO">
      <formula>NOT(ISERROR(SEARCH("NOSIGNIFICATIVO",P14)))</formula>
    </cfRule>
  </conditionalFormatting>
  <conditionalFormatting sqref="P16:Q17 Q29:Q31 Q59 Q97:Q98">
    <cfRule type="containsText" dxfId="40" priority="21" operator="containsText" text="SIGNIFICATIVOS">
      <formula>NOT(ISERROR(SEARCH("SIGNIFICATIVOS",P16)))</formula>
    </cfRule>
  </conditionalFormatting>
  <conditionalFormatting sqref="P16:Q17 Q31 Q58:Q59 Q97:Q98">
    <cfRule type="containsText" dxfId="39" priority="22" operator="containsText" text="NOSIGNIFICATIVO">
      <formula>NOT(ISERROR(SEARCH("NOSIGNIFICATIVO",P16)))</formula>
    </cfRule>
  </conditionalFormatting>
  <conditionalFormatting sqref="P25:Q25">
    <cfRule type="colorScale" priority="9">
      <colorScale>
        <cfvo type="num" val="14"/>
        <cfvo type="num" val="20"/>
        <color rgb="FF00B050"/>
        <color rgb="FFFF0000"/>
      </colorScale>
    </cfRule>
    <cfRule type="colorScale" priority="10">
      <colorScale>
        <cfvo type="min"/>
        <cfvo type="percentile" val="50"/>
        <cfvo type="max"/>
        <color rgb="FFF8696B"/>
        <color rgb="FFFFEB84"/>
        <color rgb="FF63BE7B"/>
      </colorScale>
    </cfRule>
    <cfRule type="containsText" dxfId="38" priority="6" operator="containsText" text="NOSIGNIFICATIVO">
      <formula>NOT(ISERROR(SEARCH("NOSIGNIFICATIVO",P25)))</formula>
    </cfRule>
    <cfRule type="containsText" dxfId="37" priority="7" operator="containsText" text="SIGNIFICATIVOS">
      <formula>NOT(ISERROR(SEARCH("SIGNIFICATIVOS",P25)))</formula>
    </cfRule>
    <cfRule type="cellIs" dxfId="36" priority="8" operator="between">
      <formula>1</formula>
      <formula>14</formula>
    </cfRule>
  </conditionalFormatting>
  <conditionalFormatting sqref="P26:Q27">
    <cfRule type="containsText" dxfId="35" priority="82" operator="containsText" text="NOSIGNIFICATIVO">
      <formula>NOT(ISERROR(SEARCH("NOSIGNIFICATIVO",P26)))</formula>
    </cfRule>
  </conditionalFormatting>
  <conditionalFormatting sqref="P26:Q28">
    <cfRule type="containsText" dxfId="34" priority="81" operator="containsText" text="SIGNIFICATIVOS">
      <formula>NOT(ISERROR(SEARCH("SIGNIFICATIVOS",P26)))</formula>
    </cfRule>
  </conditionalFormatting>
  <conditionalFormatting sqref="P28:Q30">
    <cfRule type="containsText" dxfId="33" priority="329" operator="containsText" text="NOSIGNIFICATIVO">
      <formula>NOT(ISERROR(SEARCH("NOSIGNIFICATIVO",P28)))</formula>
    </cfRule>
  </conditionalFormatting>
  <conditionalFormatting sqref="P69:Q69">
    <cfRule type="containsText" dxfId="32" priority="265" operator="containsText" text="NOSIGNIFICATIVO">
      <formula>NOT(ISERROR(SEARCH("NOSIGNIFICATIVO",P69)))</formula>
    </cfRule>
    <cfRule type="containsText" dxfId="31" priority="264" operator="containsText" text="SIGNIFICATIVOS">
      <formula>NOT(ISERROR(SEARCH("SIGNIFICATIVOS",P69)))</formula>
    </cfRule>
    <cfRule type="colorScale" priority="545">
      <colorScale>
        <cfvo type="num" val="14"/>
        <cfvo type="num" val="20"/>
        <color rgb="FF00B050"/>
        <color rgb="FFFF0000"/>
      </colorScale>
    </cfRule>
    <cfRule type="colorScale" priority="546">
      <colorScale>
        <cfvo type="min"/>
        <cfvo type="percentile" val="50"/>
        <cfvo type="max"/>
        <color rgb="FFF8696B"/>
        <color rgb="FFFFEB84"/>
        <color rgb="FF63BE7B"/>
      </colorScale>
    </cfRule>
  </conditionalFormatting>
  <conditionalFormatting sqref="P71:Q71">
    <cfRule type="cellIs" dxfId="30" priority="494" operator="between">
      <formula>1</formula>
      <formula>14</formula>
    </cfRule>
    <cfRule type="colorScale" priority="493">
      <colorScale>
        <cfvo type="num" val="14"/>
        <cfvo type="num" val="20"/>
        <color rgb="FF00B050"/>
        <color rgb="FFFF0000"/>
      </colorScale>
    </cfRule>
    <cfRule type="colorScale" priority="495">
      <colorScale>
        <cfvo type="min"/>
        <cfvo type="percentile" val="50"/>
        <cfvo type="max"/>
        <color rgb="FFF8696B"/>
        <color rgb="FFFFEB84"/>
        <color rgb="FF63BE7B"/>
      </colorScale>
    </cfRule>
  </conditionalFormatting>
  <conditionalFormatting sqref="P73:Q73">
    <cfRule type="containsText" dxfId="29" priority="54" operator="containsText" text="SIGNIFICATIVOS">
      <formula>NOT(ISERROR(SEARCH("SIGNIFICATIVOS",P73)))</formula>
    </cfRule>
    <cfRule type="containsText" dxfId="28" priority="55" operator="containsText" text="NOSIGNIFICATIVO">
      <formula>NOT(ISERROR(SEARCH("NOSIGNIFICATIVO",P73)))</formula>
    </cfRule>
  </conditionalFormatting>
  <conditionalFormatting sqref="P75:Q77">
    <cfRule type="containsText" dxfId="27" priority="65" operator="containsText" text="SIGNIFICATIVOS">
      <formula>NOT(ISERROR(SEARCH("SIGNIFICATIVOS",P75)))</formula>
    </cfRule>
    <cfRule type="containsText" dxfId="26" priority="66" operator="containsText" text="NOSIGNIFICATIVO">
      <formula>NOT(ISERROR(SEARCH("NOSIGNIFICATIVO",P75)))</formula>
    </cfRule>
  </conditionalFormatting>
  <conditionalFormatting sqref="P99:Q99">
    <cfRule type="containsText" dxfId="25" priority="290" operator="containsText" text="NOSIGNIFICATIVO">
      <formula>NOT(ISERROR(SEARCH("NOSIGNIFICATIVO",P99)))</formula>
    </cfRule>
    <cfRule type="colorScale" priority="296">
      <colorScale>
        <cfvo type="min"/>
        <cfvo type="percentile" val="50"/>
        <cfvo type="max"/>
        <color rgb="FFF8696B"/>
        <color rgb="FFFFEB84"/>
        <color rgb="FF63BE7B"/>
      </colorScale>
    </cfRule>
    <cfRule type="colorScale" priority="294">
      <colorScale>
        <cfvo type="num" val="14"/>
        <cfvo type="num" val="20"/>
        <color rgb="FF00B050"/>
        <color rgb="FFFF0000"/>
      </colorScale>
    </cfRule>
    <cfRule type="containsText" dxfId="24" priority="289" operator="containsText" text="SIGNIFICATIVOS">
      <formula>NOT(ISERROR(SEARCH("SIGNIFICATIVOS",P99)))</formula>
    </cfRule>
  </conditionalFormatting>
  <conditionalFormatting sqref="P105:Q105 P106 Q106:Q107">
    <cfRule type="containsText" dxfId="23" priority="279" operator="containsText" text="NOSIGNIFICATIVO">
      <formula>NOT(ISERROR(SEARCH("NOSIGNIFICATIVO",P105)))</formula>
    </cfRule>
    <cfRule type="cellIs" dxfId="22" priority="284" operator="between">
      <formula>1</formula>
      <formula>14</formula>
    </cfRule>
    <cfRule type="colorScale" priority="285">
      <colorScale>
        <cfvo type="min"/>
        <cfvo type="percentile" val="50"/>
        <cfvo type="max"/>
        <color rgb="FFF8696B"/>
        <color rgb="FFFFEB84"/>
        <color rgb="FF63BE7B"/>
      </colorScale>
    </cfRule>
    <cfRule type="colorScale" priority="283">
      <colorScale>
        <cfvo type="num" val="14"/>
        <cfvo type="num" val="20"/>
        <color rgb="FF00B050"/>
        <color rgb="FFFF0000"/>
      </colorScale>
    </cfRule>
  </conditionalFormatting>
  <conditionalFormatting sqref="P105:Q105 Q106:Q107 P106">
    <cfRule type="containsText" dxfId="21" priority="278" operator="containsText" text="SIGNIFICATIVOS">
      <formula>NOT(ISERROR(SEARCH("SIGNIFICATIVOS",P105)))</formula>
    </cfRule>
  </conditionalFormatting>
  <conditionalFormatting sqref="P109:Q109 P108">
    <cfRule type="colorScale" priority="550">
      <colorScale>
        <cfvo type="num" val="14"/>
        <cfvo type="num" val="20"/>
        <color rgb="FF00B050"/>
        <color rgb="FFFF0000"/>
      </colorScale>
    </cfRule>
    <cfRule type="colorScale" priority="551">
      <colorScale>
        <cfvo type="min"/>
        <cfvo type="percentile" val="50"/>
        <cfvo type="max"/>
        <color rgb="FFF8696B"/>
        <color rgb="FFFFEB84"/>
        <color rgb="FF63BE7B"/>
      </colorScale>
    </cfRule>
  </conditionalFormatting>
  <conditionalFormatting sqref="Q8">
    <cfRule type="colorScale" priority="53">
      <colorScale>
        <cfvo type="min"/>
        <cfvo type="percentile" val="50"/>
        <cfvo type="max"/>
        <color rgb="FFF8696B"/>
        <color rgb="FFFFEB84"/>
        <color rgb="FF63BE7B"/>
      </colorScale>
    </cfRule>
    <cfRule type="cellIs" dxfId="20" priority="52" operator="between">
      <formula>1</formula>
      <formula>14</formula>
    </cfRule>
    <cfRule type="colorScale" priority="51">
      <colorScale>
        <cfvo type="num" val="14"/>
        <cfvo type="num" val="20"/>
        <color rgb="FF00B050"/>
        <color rgb="FFFF0000"/>
      </colorScale>
    </cfRule>
  </conditionalFormatting>
  <conditionalFormatting sqref="Q11 Q46 Q84 Q93 P19:Q20 P26:Q26 Q35:Q36 Q52 Q80:Q81">
    <cfRule type="cellIs" dxfId="19" priority="178" operator="between">
      <formula>1</formula>
      <formula>14</formula>
    </cfRule>
  </conditionalFormatting>
  <conditionalFormatting sqref="Q13">
    <cfRule type="containsText" dxfId="18" priority="26" operator="containsText" text="NOSIGNIFICATIVO">
      <formula>NOT(ISERROR(SEARCH("NOSIGNIFICATIVO",Q13)))</formula>
    </cfRule>
    <cfRule type="colorScale" priority="28">
      <colorScale>
        <cfvo type="num" val="14"/>
        <cfvo type="num" val="20"/>
        <color rgb="FF00B050"/>
        <color rgb="FFFF0000"/>
      </colorScale>
    </cfRule>
    <cfRule type="cellIs" dxfId="17" priority="29" operator="between">
      <formula>1</formula>
      <formula>14</formula>
    </cfRule>
    <cfRule type="colorScale" priority="30">
      <colorScale>
        <cfvo type="min"/>
        <cfvo type="percentile" val="50"/>
        <cfvo type="max"/>
        <color rgb="FFF8696B"/>
        <color rgb="FFFFEB84"/>
        <color rgb="FF63BE7B"/>
      </colorScale>
    </cfRule>
  </conditionalFormatting>
  <conditionalFormatting sqref="Q14:Q15 Q21:Q22 Q27 Q29:Q30 Q37:Q40 Q42 Q48 Q53:Q55 Q62 Q64 Q68 Q75:Q77 Q79 Q85:Q86 Q89:Q90 Q94 Q102:Q103">
    <cfRule type="cellIs" dxfId="16" priority="447" operator="between">
      <formula>1</formula>
      <formula>14</formula>
    </cfRule>
  </conditionalFormatting>
  <conditionalFormatting sqref="Q15">
    <cfRule type="colorScale" priority="434">
      <colorScale>
        <cfvo type="num" val="14"/>
        <cfvo type="num" val="20"/>
        <color rgb="FF00B050"/>
        <color rgb="FFFF0000"/>
      </colorScale>
    </cfRule>
    <cfRule type="cellIs" dxfId="15" priority="435" operator="between">
      <formula>1</formula>
      <formula>14</formula>
    </cfRule>
    <cfRule type="colorScale" priority="436">
      <colorScale>
        <cfvo type="min"/>
        <cfvo type="percentile" val="50"/>
        <cfvo type="max"/>
        <color rgb="FFF8696B"/>
        <color rgb="FFFFEB84"/>
        <color rgb="FF63BE7B"/>
      </colorScale>
    </cfRule>
  </conditionalFormatting>
  <conditionalFormatting sqref="Q16 Q31 Q59 Q97:Q98 Q104">
    <cfRule type="cellIs" dxfId="14" priority="23" operator="between">
      <formula>1</formula>
      <formula>14</formula>
    </cfRule>
  </conditionalFormatting>
  <conditionalFormatting sqref="Q17">
    <cfRule type="colorScale" priority="43">
      <colorScale>
        <cfvo type="num" val="14"/>
        <cfvo type="num" val="20"/>
        <color rgb="FF00B050"/>
        <color rgb="FFFF0000"/>
      </colorScale>
    </cfRule>
    <cfRule type="cellIs" dxfId="13" priority="44" operator="between">
      <formula>1</formula>
      <formula>14</formula>
    </cfRule>
    <cfRule type="colorScale" priority="45">
      <colorScale>
        <cfvo type="min"/>
        <cfvo type="percentile" val="50"/>
        <cfvo type="max"/>
        <color rgb="FFF8696B"/>
        <color rgb="FFFFEB84"/>
        <color rgb="FF63BE7B"/>
      </colorScale>
    </cfRule>
  </conditionalFormatting>
  <conditionalFormatting sqref="Q19:Q22 Q35:Q43 Q52:Q53">
    <cfRule type="containsText" dxfId="12" priority="32" operator="containsText" text="NOSIGNIFICATIVO">
      <formula>NOT(ISERROR(SEARCH("NOSIGNIFICATIVO",Q19)))</formula>
    </cfRule>
  </conditionalFormatting>
  <conditionalFormatting sqref="Q19:Q22 Q35:Q43">
    <cfRule type="containsText" dxfId="11" priority="31" operator="containsText" text="SIGNIFICATIVOS">
      <formula>NOT(ISERROR(SEARCH("SIGNIFICATIVOS",Q19)))</formula>
    </cfRule>
  </conditionalFormatting>
  <conditionalFormatting sqref="Q28 Q41 Q47 Q65">
    <cfRule type="cellIs" dxfId="10" priority="349" operator="between">
      <formula>1</formula>
      <formula>14</formula>
    </cfRule>
  </conditionalFormatting>
  <conditionalFormatting sqref="Q32 Q43 Q49 Q66">
    <cfRule type="colorScale" priority="528">
      <colorScale>
        <cfvo type="num" val="14"/>
        <cfvo type="num" val="20"/>
        <color rgb="FF00B050"/>
        <color rgb="FFFF0000"/>
      </colorScale>
    </cfRule>
    <cfRule type="cellIs" dxfId="9" priority="529" operator="between">
      <formula>1</formula>
      <formula>14</formula>
    </cfRule>
    <cfRule type="colorScale" priority="530">
      <colorScale>
        <cfvo type="min"/>
        <cfvo type="percentile" val="50"/>
        <cfvo type="max"/>
        <color rgb="FFF8696B"/>
        <color rgb="FFFFEB84"/>
        <color rgb="FF63BE7B"/>
      </colorScale>
    </cfRule>
  </conditionalFormatting>
  <conditionalFormatting sqref="Q46 Q84:Q86 Q93:Q94 P11:Q11">
    <cfRule type="containsText" dxfId="8" priority="177" operator="containsText" text="NOSIGNIFICATIVO">
      <formula>NOT(ISERROR(SEARCH("NOSIGNIFICATIVO",P11)))</formula>
    </cfRule>
  </conditionalFormatting>
  <conditionalFormatting sqref="Q46:Q49 Q84:Q86 Q93:Q94">
    <cfRule type="containsText" dxfId="7" priority="176" operator="containsText" text="SIGNIFICATIVOS">
      <formula>NOT(ISERROR(SEARCH("SIGNIFICATIVOS",Q46)))</formula>
    </cfRule>
  </conditionalFormatting>
  <conditionalFormatting sqref="Q47 Q65 Q28 Q41">
    <cfRule type="colorScale" priority="350">
      <colorScale>
        <cfvo type="min"/>
        <cfvo type="percentile" val="50"/>
        <cfvo type="max"/>
        <color rgb="FFF8696B"/>
        <color rgb="FFFFEB84"/>
        <color rgb="FF63BE7B"/>
      </colorScale>
    </cfRule>
    <cfRule type="colorScale" priority="348">
      <colorScale>
        <cfvo type="num" val="14"/>
        <cfvo type="num" val="20"/>
        <color rgb="FF00B050"/>
        <color rgb="FFFF0000"/>
      </colorScale>
    </cfRule>
  </conditionalFormatting>
  <conditionalFormatting sqref="Q52:Q56 Q62:Q68 Q78:Q81 Q101:Q104 O108:Q109">
    <cfRule type="containsText" dxfId="6" priority="16" operator="containsText" text="SIGNIFICATIVOS">
      <formula>NOT(ISERROR(SEARCH("SIGNIFICATIVOS",O52)))</formula>
    </cfRule>
  </conditionalFormatting>
  <conditionalFormatting sqref="Q53 Q37 Q19">
    <cfRule type="colorScale" priority="565">
      <colorScale>
        <cfvo type="num" val="14"/>
        <cfvo type="num" val="20"/>
        <color rgb="FF00B050"/>
        <color rgb="FFFF0000"/>
      </colorScale>
    </cfRule>
    <cfRule type="colorScale" priority="566">
      <colorScale>
        <cfvo type="min"/>
        <cfvo type="percentile" val="50"/>
        <cfvo type="max"/>
        <color rgb="FFF8696B"/>
        <color rgb="FFFFEB84"/>
        <color rgb="FF63BE7B"/>
      </colorScale>
    </cfRule>
  </conditionalFormatting>
  <conditionalFormatting sqref="Q54:Q55 Q62 Q64 Q14:Q15 Q21:Q22 Q27 Q29:Q30 Q38:Q40 Q42 Q48 Q68 Q75:Q77 Q79 Q85:Q86 Q89:Q90 Q94 Q102:Q103">
    <cfRule type="colorScale" priority="446">
      <colorScale>
        <cfvo type="num" val="14"/>
        <cfvo type="num" val="20"/>
        <color rgb="FF00B050"/>
        <color rgb="FFFF0000"/>
      </colorScale>
    </cfRule>
    <cfRule type="colorScale" priority="448">
      <colorScale>
        <cfvo type="min"/>
        <cfvo type="percentile" val="50"/>
        <cfvo type="max"/>
        <color rgb="FFF8696B"/>
        <color rgb="FFFFEB84"/>
        <color rgb="FF63BE7B"/>
      </colorScale>
    </cfRule>
  </conditionalFormatting>
  <conditionalFormatting sqref="Q56 Q62:Q68 Q78:Q81 Q101:Q104 P108:Q109">
    <cfRule type="containsText" dxfId="5" priority="17" operator="containsText" text="NOSIGNIFICATIVO">
      <formula>NOT(ISERROR(SEARCH("NOSIGNIFICATIVO",P56)))</formula>
    </cfRule>
  </conditionalFormatting>
  <conditionalFormatting sqref="Q56 Q63 Q67 Q78 Q101 P108:Q109">
    <cfRule type="cellIs" dxfId="4" priority="19" operator="between">
      <formula>1</formula>
      <formula>14</formula>
    </cfRule>
  </conditionalFormatting>
  <conditionalFormatting sqref="Q58">
    <cfRule type="colorScale" priority="299">
      <colorScale>
        <cfvo type="min"/>
        <cfvo type="percentile" val="50"/>
        <cfvo type="max"/>
        <color rgb="FFF8696B"/>
        <color rgb="FFFFEB84"/>
        <color rgb="FF63BE7B"/>
      </colorScale>
    </cfRule>
    <cfRule type="colorScale" priority="297">
      <colorScale>
        <cfvo type="num" val="14"/>
        <cfvo type="num" val="20"/>
        <color rgb="FF00B050"/>
        <color rgb="FFFF0000"/>
      </colorScale>
    </cfRule>
    <cfRule type="cellIs" dxfId="3" priority="298" operator="between">
      <formula>1</formula>
      <formula>14</formula>
    </cfRule>
  </conditionalFormatting>
  <conditionalFormatting sqref="Q73">
    <cfRule type="colorScale" priority="59">
      <colorScale>
        <cfvo type="num" val="14"/>
        <cfvo type="num" val="20"/>
        <color rgb="FF00B050"/>
        <color rgb="FFFF0000"/>
      </colorScale>
    </cfRule>
    <cfRule type="cellIs" dxfId="2" priority="60" operator="between">
      <formula>1</formula>
      <formula>14</formula>
    </cfRule>
    <cfRule type="colorScale" priority="61">
      <colorScale>
        <cfvo type="min"/>
        <cfvo type="percentile" val="50"/>
        <cfvo type="max"/>
        <color rgb="FFF8696B"/>
        <color rgb="FFFFEB84"/>
        <color rgb="FF63BE7B"/>
      </colorScale>
    </cfRule>
  </conditionalFormatting>
  <conditionalFormatting sqref="Q80:Q81 Q11 Q20 Q26 Q35:Q36 Q46 Q52 Q84 Q93 Q98">
    <cfRule type="colorScale" priority="179">
      <colorScale>
        <cfvo type="num" val="14"/>
        <cfvo type="num" val="20"/>
        <color rgb="FF00B050"/>
        <color rgb="FFFF0000"/>
      </colorScale>
    </cfRule>
    <cfRule type="colorScale" priority="180">
      <colorScale>
        <cfvo type="min"/>
        <cfvo type="percentile" val="50"/>
        <cfvo type="max"/>
        <color rgb="FFF8696B"/>
        <color rgb="FFFFEB84"/>
        <color rgb="FF63BE7B"/>
      </colorScale>
    </cfRule>
  </conditionalFormatting>
  <conditionalFormatting sqref="Q99">
    <cfRule type="cellIs" dxfId="1" priority="287" operator="between">
      <formula>1</formula>
      <formula>14</formula>
    </cfRule>
    <cfRule type="colorScale" priority="288">
      <colorScale>
        <cfvo type="min"/>
        <cfvo type="percentile" val="50"/>
        <cfvo type="max"/>
        <color rgb="FFF8696B"/>
        <color rgb="FFFFEB84"/>
        <color rgb="FF63BE7B"/>
      </colorScale>
    </cfRule>
    <cfRule type="colorScale" priority="286">
      <colorScale>
        <cfvo type="num" val="14"/>
        <cfvo type="num" val="20"/>
        <color rgb="FF00B050"/>
        <color rgb="FFFF0000"/>
      </colorScale>
    </cfRule>
  </conditionalFormatting>
  <conditionalFormatting sqref="Q101 Q67 Q56 Q63 Q78 Q108">
    <cfRule type="colorScale" priority="20">
      <colorScale>
        <cfvo type="min"/>
        <cfvo type="percentile" val="50"/>
        <cfvo type="max"/>
        <color rgb="FFF8696B"/>
        <color rgb="FFFFEB84"/>
        <color rgb="FF63BE7B"/>
      </colorScale>
    </cfRule>
    <cfRule type="colorScale" priority="18">
      <colorScale>
        <cfvo type="num" val="14"/>
        <cfvo type="num" val="20"/>
        <color rgb="FF00B050"/>
        <color rgb="FFFF0000"/>
      </colorScale>
    </cfRule>
  </conditionalFormatting>
  <conditionalFormatting sqref="Q104 Q59 Q16 Q31 Q97">
    <cfRule type="colorScale" priority="25">
      <colorScale>
        <cfvo type="min"/>
        <cfvo type="percentile" val="50"/>
        <cfvo type="max"/>
        <color rgb="FFF8696B"/>
        <color rgb="FFFFEB84"/>
        <color rgb="FF63BE7B"/>
      </colorScale>
    </cfRule>
    <cfRule type="colorScale" priority="24">
      <colorScale>
        <cfvo type="num" val="14"/>
        <cfvo type="num" val="20"/>
        <color rgb="FF00B050"/>
        <color rgb="FFFF0000"/>
      </colorScale>
    </cfRule>
  </conditionalFormatting>
  <conditionalFormatting sqref="Q105:Q107">
    <cfRule type="colorScale" priority="275">
      <colorScale>
        <cfvo type="num" val="14"/>
        <cfvo type="num" val="20"/>
        <color rgb="FF00B050"/>
        <color rgb="FFFF0000"/>
      </colorScale>
    </cfRule>
    <cfRule type="cellIs" dxfId="0" priority="276" operator="between">
      <formula>1</formula>
      <formula>14</formula>
    </cfRule>
    <cfRule type="colorScale" priority="277">
      <colorScale>
        <cfvo type="min"/>
        <cfvo type="percentile" val="50"/>
        <cfvo type="max"/>
        <color rgb="FFF8696B"/>
        <color rgb="FFFFEB84"/>
        <color rgb="FF63BE7B"/>
      </colorScale>
    </cfRule>
  </conditionalFormatting>
  <dataValidations count="5">
    <dataValidation type="list" allowBlank="1" showInputMessage="1" showErrorMessage="1" sqref="I8:I109" xr:uid="{D2739963-2E63-4DE6-8CCE-63A267DDA6DD}">
      <formula1>$Y$2:$Y$3</formula1>
    </dataValidation>
    <dataValidation type="list" allowBlank="1" showInputMessage="1" showErrorMessage="1" sqref="L8:L109" xr:uid="{F0792B93-4179-492E-B814-CF8811581AA1}">
      <formula1>$AB$2:$AB$4</formula1>
    </dataValidation>
    <dataValidation type="list" allowBlank="1" showInputMessage="1" showErrorMessage="1" sqref="M8:M109" xr:uid="{591F1B47-06DE-4373-9FC6-FE5693E20085}">
      <formula1>$AC$2:$AC$4</formula1>
    </dataValidation>
    <dataValidation type="list" allowBlank="1" showInputMessage="1" showErrorMessage="1" sqref="K8:K109" xr:uid="{256403E8-584D-4660-9FDE-8C22BD9ACFFA}">
      <formula1>$AA$2:$AA$4</formula1>
    </dataValidation>
    <dataValidation type="list" allowBlank="1" showInputMessage="1" showErrorMessage="1" sqref="J91:J92 J106 J12 J8:J9 J82:J83 J17:J18 J33:J34 J63 J60:J61 J95:J96 J23:J24 J69:J74 J29:J30 J44:J45 J42 J50:J51 J48 J57:J58 J87:J88" xr:uid="{4472064B-716B-4572-A734-4C4C935E9895}">
      <formula1>$Z$2:$Z$6</formula1>
    </dataValidation>
  </dataValidations>
  <pageMargins left="0.70866141732283472" right="0.70866141732283472" top="0.74803149606299213" bottom="0.74803149606299213" header="0.31496062992125984" footer="0.31496062992125984"/>
  <pageSetup paperSize="9" scale="10" orientation="portrait" r:id="rId1"/>
  <headerFooter>
    <oddFooter xml:space="preserve">&amp;R </oddFooter>
  </headerFooter>
  <rowBreaks count="3" manualBreakCount="3">
    <brk id="32" max="19" man="1"/>
    <brk id="72" max="16383" man="1"/>
    <brk id="79"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5D59E-77CD-4FD6-9453-CD2036AF14E4}">
  <sheetPr>
    <tabColor theme="6" tint="-0.249977111117893"/>
  </sheetPr>
  <dimension ref="A1:E19"/>
  <sheetViews>
    <sheetView view="pageBreakPreview" zoomScale="60" zoomScaleNormal="85" workbookViewId="0">
      <selection activeCell="A10" sqref="A10:C13"/>
    </sheetView>
  </sheetViews>
  <sheetFormatPr baseColWidth="10" defaultColWidth="11.42578125" defaultRowHeight="16.5" x14ac:dyDescent="0.3"/>
  <cols>
    <col min="1" max="1" width="46.140625" style="4" customWidth="1"/>
    <col min="2" max="2" width="124.42578125" style="4" customWidth="1"/>
    <col min="3" max="3" width="17.85546875" style="4" customWidth="1"/>
    <col min="4" max="4" width="56.5703125" style="4" customWidth="1"/>
    <col min="5" max="5" width="20.140625" style="4" customWidth="1"/>
  </cols>
  <sheetData>
    <row r="1" spans="1:5" ht="23.25" customHeight="1" thickBot="1" x14ac:dyDescent="0.3">
      <c r="A1" s="250"/>
      <c r="B1" s="251" t="s">
        <v>99</v>
      </c>
      <c r="C1" s="249"/>
      <c r="D1" s="75" t="s">
        <v>93</v>
      </c>
      <c r="E1" s="89" t="str">
        <f>'APS-IMP SP'!R1</f>
        <v xml:space="preserve"> SC03-F01</v>
      </c>
    </row>
    <row r="2" spans="1:5" ht="23.25" customHeight="1" thickBot="1" x14ac:dyDescent="0.3">
      <c r="A2" s="250"/>
      <c r="B2" s="251"/>
      <c r="C2" s="249"/>
      <c r="D2" s="75" t="s">
        <v>95</v>
      </c>
      <c r="E2" s="89">
        <f>'APS-IMP SP'!R2</f>
        <v>13</v>
      </c>
    </row>
    <row r="3" spans="1:5" ht="35.25" customHeight="1" thickBot="1" x14ac:dyDescent="0.3">
      <c r="A3" s="250"/>
      <c r="B3" s="251"/>
      <c r="C3" s="249"/>
      <c r="D3" s="81" t="s">
        <v>96</v>
      </c>
      <c r="E3" s="86">
        <f>+'APS-IMP SP'!R3</f>
        <v>46162</v>
      </c>
    </row>
    <row r="4" spans="1:5" ht="42.75" customHeight="1" thickBot="1" x14ac:dyDescent="0.3">
      <c r="A4" s="262" t="s">
        <v>327</v>
      </c>
      <c r="B4" s="263"/>
      <c r="C4" s="263"/>
      <c r="D4" s="263"/>
      <c r="E4" s="263"/>
    </row>
    <row r="5" spans="1:5" s="78" customFormat="1" ht="25.5" customHeight="1" thickBot="1" x14ac:dyDescent="0.35">
      <c r="A5" s="77" t="s">
        <v>88</v>
      </c>
      <c r="B5" s="253" t="s">
        <v>91</v>
      </c>
      <c r="C5" s="253"/>
      <c r="D5" s="253"/>
      <c r="E5" s="253"/>
    </row>
    <row r="6" spans="1:5" s="78" customFormat="1" ht="25.5" customHeight="1" thickBot="1" x14ac:dyDescent="0.35">
      <c r="A6" s="77" t="s">
        <v>89</v>
      </c>
      <c r="B6" s="254" t="s">
        <v>200</v>
      </c>
      <c r="C6" s="254"/>
      <c r="D6" s="254"/>
      <c r="E6" s="254"/>
    </row>
    <row r="7" spans="1:5" s="78" customFormat="1" ht="60.75" customHeight="1" thickBot="1" x14ac:dyDescent="0.35">
      <c r="A7" s="79" t="s">
        <v>202</v>
      </c>
      <c r="B7" s="261" t="s">
        <v>203</v>
      </c>
      <c r="C7" s="261"/>
      <c r="D7" s="261"/>
      <c r="E7" s="261"/>
    </row>
    <row r="8" spans="1:5" s="78" customFormat="1" ht="75" customHeight="1" thickBot="1" x14ac:dyDescent="0.35">
      <c r="A8" s="79" t="s">
        <v>90</v>
      </c>
      <c r="B8" s="261" t="s">
        <v>258</v>
      </c>
      <c r="C8" s="261"/>
      <c r="D8" s="261"/>
      <c r="E8" s="261"/>
    </row>
    <row r="9" spans="1:5" s="78" customFormat="1" ht="19.5" thickBot="1" x14ac:dyDescent="0.35">
      <c r="A9" s="252" t="s">
        <v>87</v>
      </c>
      <c r="B9" s="252"/>
      <c r="C9" s="252"/>
      <c r="D9" s="252"/>
      <c r="E9" s="252"/>
    </row>
    <row r="10" spans="1:5" s="78" customFormat="1" ht="45" customHeight="1" thickBot="1" x14ac:dyDescent="0.35">
      <c r="A10" s="326" t="s">
        <v>353</v>
      </c>
      <c r="B10" s="327"/>
      <c r="C10" s="328"/>
      <c r="D10" s="76"/>
      <c r="E10" s="33" t="s">
        <v>214</v>
      </c>
    </row>
    <row r="11" spans="1:5" s="78" customFormat="1" ht="45" customHeight="1" thickBot="1" x14ac:dyDescent="0.35">
      <c r="A11" s="329"/>
      <c r="B11" s="330"/>
      <c r="C11" s="331"/>
      <c r="D11" s="76" t="s">
        <v>215</v>
      </c>
      <c r="E11" s="96">
        <v>16</v>
      </c>
    </row>
    <row r="12" spans="1:5" s="78" customFormat="1" ht="45" customHeight="1" thickBot="1" x14ac:dyDescent="0.35">
      <c r="A12" s="329"/>
      <c r="B12" s="330"/>
      <c r="C12" s="331"/>
      <c r="D12" s="76" t="s">
        <v>97</v>
      </c>
      <c r="E12" s="83">
        <v>101</v>
      </c>
    </row>
    <row r="13" spans="1:5" s="78" customFormat="1" ht="53.25" customHeight="1" thickBot="1" x14ac:dyDescent="0.35">
      <c r="A13" s="332"/>
      <c r="B13" s="333"/>
      <c r="C13" s="334"/>
      <c r="D13" s="76" t="s">
        <v>98</v>
      </c>
      <c r="E13" s="83">
        <v>7</v>
      </c>
    </row>
    <row r="14" spans="1:5" s="78" customFormat="1" ht="25.5" customHeight="1" thickBot="1" x14ac:dyDescent="0.35">
      <c r="A14" s="252" t="s">
        <v>92</v>
      </c>
      <c r="B14" s="252"/>
      <c r="C14" s="252"/>
      <c r="D14" s="252"/>
      <c r="E14" s="252"/>
    </row>
    <row r="15" spans="1:5" s="78" customFormat="1" ht="357.75" customHeight="1" thickBot="1" x14ac:dyDescent="0.35">
      <c r="A15" s="84" t="s">
        <v>112</v>
      </c>
      <c r="B15" s="273"/>
      <c r="C15" s="274"/>
      <c r="D15" s="274"/>
      <c r="E15" s="275"/>
    </row>
    <row r="16" spans="1:5" s="78" customFormat="1" ht="241.5" customHeight="1" thickBot="1" x14ac:dyDescent="0.35">
      <c r="A16" s="84" t="s">
        <v>40</v>
      </c>
      <c r="B16" s="255"/>
      <c r="C16" s="256"/>
      <c r="D16" s="256"/>
      <c r="E16" s="257"/>
    </row>
    <row r="17" spans="1:5" s="78" customFormat="1" ht="249" customHeight="1" thickBot="1" x14ac:dyDescent="0.35">
      <c r="A17" s="95" t="s">
        <v>38</v>
      </c>
      <c r="B17" s="255"/>
      <c r="C17" s="256"/>
      <c r="D17" s="256"/>
      <c r="E17" s="257"/>
    </row>
    <row r="18" spans="1:5" s="78" customFormat="1" ht="321.75" customHeight="1" thickBot="1" x14ac:dyDescent="0.35">
      <c r="A18" s="95" t="s">
        <v>41</v>
      </c>
      <c r="B18" s="258"/>
      <c r="C18" s="259"/>
      <c r="D18" s="259"/>
      <c r="E18" s="260"/>
    </row>
    <row r="19" spans="1:5" s="78" customFormat="1" ht="78" customHeight="1" thickBot="1" x14ac:dyDescent="0.35">
      <c r="A19" s="248" t="s">
        <v>263</v>
      </c>
      <c r="B19" s="248"/>
      <c r="C19" s="248"/>
      <c r="D19" s="248"/>
      <c r="E19" s="248"/>
    </row>
  </sheetData>
  <mergeCells count="16">
    <mergeCell ref="B6:E6"/>
    <mergeCell ref="A1:A3"/>
    <mergeCell ref="B1:B3"/>
    <mergeCell ref="C1:C3"/>
    <mergeCell ref="A4:E4"/>
    <mergeCell ref="B5:E5"/>
    <mergeCell ref="B16:E16"/>
    <mergeCell ref="B17:E17"/>
    <mergeCell ref="B18:E18"/>
    <mergeCell ref="A19:E19"/>
    <mergeCell ref="B7:E7"/>
    <mergeCell ref="B8:E8"/>
    <mergeCell ref="A9:E9"/>
    <mergeCell ref="A10:C13"/>
    <mergeCell ref="A14:E14"/>
    <mergeCell ref="B15:E15"/>
  </mergeCells>
  <pageMargins left="0.70866141732283472" right="0.70866141732283472" top="0.74803149606299213" bottom="0.74803149606299213" header="0.31496062992125984" footer="0.31496062992125984"/>
  <pageSetup scale="32" orientation="portrait" r:id="rId1"/>
  <headerFooter>
    <oddFooter xml:space="preserve">&amp;R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E21-FBCE-4CE1-A6C1-2581B9F3243A}">
  <dimension ref="A1:E7"/>
  <sheetViews>
    <sheetView view="pageBreakPreview" zoomScaleNormal="115" zoomScaleSheetLayoutView="100" workbookViewId="0">
      <selection activeCell="G8" sqref="G8"/>
    </sheetView>
  </sheetViews>
  <sheetFormatPr baseColWidth="10" defaultColWidth="11.42578125" defaultRowHeight="16.5" x14ac:dyDescent="0.3"/>
  <cols>
    <col min="1" max="1" width="32.5703125" style="4" customWidth="1"/>
    <col min="2" max="2" width="80.140625" style="4" customWidth="1"/>
    <col min="3" max="3" width="9.5703125" style="4" customWidth="1"/>
    <col min="4" max="4" width="26.5703125" style="4" customWidth="1"/>
    <col min="5" max="5" width="10.7109375" style="4" customWidth="1"/>
  </cols>
  <sheetData>
    <row r="1" spans="1:5" ht="21.75" customHeight="1" thickBot="1" x14ac:dyDescent="0.3">
      <c r="A1" s="338"/>
      <c r="B1" s="340" t="s">
        <v>253</v>
      </c>
      <c r="C1" s="340"/>
      <c r="D1" s="80" t="s">
        <v>93</v>
      </c>
      <c r="E1" s="74" t="str">
        <f>+'APS-IMP SP'!R1</f>
        <v xml:space="preserve"> SC03-F01</v>
      </c>
    </row>
    <row r="2" spans="1:5" ht="21.75" customHeight="1" thickBot="1" x14ac:dyDescent="0.3">
      <c r="A2" s="339"/>
      <c r="B2" s="341"/>
      <c r="C2" s="341"/>
      <c r="D2" s="80" t="s">
        <v>95</v>
      </c>
      <c r="E2" s="74">
        <f>+'APS-IMP SP'!R2</f>
        <v>13</v>
      </c>
    </row>
    <row r="3" spans="1:5" ht="60.75" customHeight="1" thickBot="1" x14ac:dyDescent="0.3">
      <c r="A3" s="34" t="s">
        <v>254</v>
      </c>
      <c r="B3" s="342" t="s">
        <v>255</v>
      </c>
      <c r="C3" s="343"/>
      <c r="D3" s="344" t="s">
        <v>256</v>
      </c>
      <c r="E3" s="344"/>
    </row>
    <row r="4" spans="1:5" ht="123.95" customHeight="1" thickBot="1" x14ac:dyDescent="0.3">
      <c r="A4" s="92">
        <v>45796</v>
      </c>
      <c r="B4" s="345" t="s">
        <v>331</v>
      </c>
      <c r="C4" s="346"/>
      <c r="D4" s="347" t="s">
        <v>257</v>
      </c>
      <c r="E4" s="347"/>
    </row>
    <row r="5" spans="1:5" ht="143.44999999999999" customHeight="1" thickBot="1" x14ac:dyDescent="0.3">
      <c r="A5" s="85">
        <v>45944</v>
      </c>
      <c r="B5" s="351" t="s">
        <v>268</v>
      </c>
      <c r="C5" s="351"/>
      <c r="D5" s="344" t="s">
        <v>264</v>
      </c>
      <c r="E5" s="344"/>
    </row>
    <row r="6" spans="1:5" ht="121.5" customHeight="1" thickBot="1" x14ac:dyDescent="0.3">
      <c r="A6" s="35">
        <v>46164</v>
      </c>
      <c r="B6" s="349" t="s">
        <v>332</v>
      </c>
      <c r="C6" s="350"/>
      <c r="D6" s="348" t="s">
        <v>354</v>
      </c>
      <c r="E6" s="343"/>
    </row>
    <row r="7" spans="1:5" ht="53.25" customHeight="1" thickBot="1" x14ac:dyDescent="0.3">
      <c r="A7" s="335" t="s">
        <v>263</v>
      </c>
      <c r="B7" s="336"/>
      <c r="C7" s="336"/>
      <c r="D7" s="336"/>
      <c r="E7" s="337"/>
    </row>
  </sheetData>
  <mergeCells count="12">
    <mergeCell ref="A7:E7"/>
    <mergeCell ref="A1:A2"/>
    <mergeCell ref="B1:B2"/>
    <mergeCell ref="C1:C2"/>
    <mergeCell ref="B3:C3"/>
    <mergeCell ref="D3:E3"/>
    <mergeCell ref="B4:C4"/>
    <mergeCell ref="D4:E4"/>
    <mergeCell ref="D6:E6"/>
    <mergeCell ref="B6:C6"/>
    <mergeCell ref="B5:C5"/>
    <mergeCell ref="D5:E5"/>
  </mergeCells>
  <pageMargins left="0.70866141732283472" right="0.70866141732283472" top="0.74803149606299213" bottom="0.74803149606299213" header="0.31496062992125984" footer="0.31496062992125984"/>
  <pageSetup scale="52" orientation="portrait" r:id="rId1"/>
  <headerFooter>
    <oddFooter>&amp;R SC03-F01 Vr9 (2024/03-15)</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APS-IMP SP</vt:lpstr>
      <vt:lpstr>ListadoDesplegable</vt:lpstr>
      <vt:lpstr>A.C.V. SP</vt:lpstr>
      <vt:lpstr>APS-IMP SB</vt:lpstr>
      <vt:lpstr>A.C.V. SB</vt:lpstr>
      <vt:lpstr>Control de cambios</vt:lpstr>
      <vt:lpstr>'A.C.V. SP'!Área_de_impresión</vt:lpstr>
      <vt:lpstr>'APS-IMP SB'!Área_de_impresión</vt:lpstr>
      <vt:lpstr>'APS-IMP SP'!Área_de_impresión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Mery Eyennid  Valentierra Garcia</dc:creator>
  <cp:lastModifiedBy>Mary Carrillo Pacheco</cp:lastModifiedBy>
  <dcterms:created xsi:type="dcterms:W3CDTF">2021-09-19T14:13:24Z</dcterms:created>
  <dcterms:modified xsi:type="dcterms:W3CDTF">2026-05-21T01:29:34Z</dcterms:modified>
</cp:coreProperties>
</file>