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URA FORERO\Desktop\LAURA SIC\Enero a Junio 2023\Documentos\GT02-F31 V4\"/>
    </mc:Choice>
  </mc:AlternateContent>
  <bookViews>
    <workbookView xWindow="0" yWindow="0" windowWidth="20490" windowHeight="7755" firstSheet="1" activeTab="1"/>
  </bookViews>
  <sheets>
    <sheet name="Descripción1" sheetId="1" state="hidden" r:id="rId1"/>
    <sheet name="Descripción" sheetId="9" r:id="rId2"/>
    <sheet name="Instructivo F1" sheetId="10" r:id="rId3"/>
    <sheet name="Formato 1" sheetId="3" r:id="rId4"/>
    <sheet name="Instructivo F2" sheetId="11" r:id="rId5"/>
    <sheet name="Formato 2" sheetId="4" r:id="rId6"/>
    <sheet name="Formato Final" sheetId="6" r:id="rId7"/>
    <sheet name="Desplegables" sheetId="12" state="hidden" r:id="rId8"/>
  </sheets>
  <definedNames>
    <definedName name="_xlnm.Print_Area" localSheetId="3">'Formato 1'!$A$1:$Q$57</definedName>
    <definedName name="_xlnm.Print_Area" localSheetId="5">'Formato 2'!$A$1:$K$75</definedName>
    <definedName name="_xlnm.Print_Area" localSheetId="6">'Formato Final'!$A$1:$I$33</definedName>
    <definedName name="_xlnm.Print_Area" localSheetId="2">'Instructivo F1'!$A$1:$J$41</definedName>
    <definedName name="_xlnm.Print_Area" localSheetId="4">'Instructivo F2'!$A$1:$J$28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 i="4" l="1"/>
  <c r="G70" i="4"/>
  <c r="E70" i="4"/>
  <c r="F70" i="4"/>
  <c r="E69" i="4"/>
  <c r="F69" i="4"/>
  <c r="G69" i="4"/>
  <c r="E68" i="4"/>
  <c r="F68" i="4"/>
  <c r="G68" i="4"/>
  <c r="D70" i="4"/>
  <c r="D68" i="4"/>
  <c r="G62" i="4"/>
  <c r="F62" i="4"/>
  <c r="D62" i="4"/>
  <c r="G55" i="4"/>
  <c r="F55" i="4"/>
  <c r="E55" i="4"/>
  <c r="D55" i="4"/>
  <c r="E28" i="4"/>
  <c r="N44" i="3"/>
  <c r="N36" i="3"/>
  <c r="N28" i="3"/>
  <c r="O28" i="3" s="1"/>
  <c r="N8" i="3"/>
  <c r="O8" i="3" s="1"/>
  <c r="N13" i="3"/>
  <c r="I70" i="4" l="1"/>
  <c r="O36" i="3"/>
  <c r="O41" i="3" s="1"/>
  <c r="I68" i="4"/>
  <c r="F21" i="4"/>
  <c r="O13" i="3" l="1"/>
  <c r="N18" i="3"/>
  <c r="O18" i="3" s="1"/>
  <c r="N23" i="3"/>
  <c r="O23" i="3" s="1"/>
  <c r="O44" i="3"/>
  <c r="O49" i="3" s="1"/>
  <c r="D69" i="4"/>
  <c r="I69" i="4" s="1"/>
  <c r="E49" i="4"/>
  <c r="F49" i="4"/>
  <c r="G49" i="4"/>
  <c r="D49" i="4"/>
  <c r="E42" i="4"/>
  <c r="F42" i="4"/>
  <c r="G42" i="4"/>
  <c r="D42" i="4"/>
  <c r="I36" i="4" s="1"/>
  <c r="E35" i="4"/>
  <c r="F35" i="4"/>
  <c r="G35" i="4"/>
  <c r="D35" i="4"/>
  <c r="F28" i="4"/>
  <c r="G28" i="4"/>
  <c r="D28" i="4"/>
  <c r="I22" i="4" s="1"/>
  <c r="E21" i="4"/>
  <c r="G21" i="4"/>
  <c r="D21" i="4"/>
  <c r="G49" i="3"/>
  <c r="G41" i="3"/>
  <c r="G33" i="3"/>
  <c r="B9" i="1"/>
  <c r="I43" i="4" l="1"/>
  <c r="I29" i="4"/>
  <c r="I50" i="4"/>
  <c r="I56" i="4"/>
  <c r="O33" i="3"/>
  <c r="P56" i="3" s="1"/>
  <c r="D10" i="6" s="1"/>
  <c r="E10" i="6" s="1"/>
  <c r="I16" i="4"/>
  <c r="I64" i="4" l="1"/>
  <c r="J64" i="4" s="1"/>
  <c r="D12" i="6" l="1"/>
  <c r="E12" i="6" s="1"/>
  <c r="E17" i="6" s="1"/>
  <c r="E20" i="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tc={6F34C1BD-9C0C-4F3D-8BE9-27F887D40553}</author>
    <author>tc={E9517478-CA4B-4069-862C-7B0CBD1529D4}</author>
    <author>tc={6293E74F-79C5-43DB-BC4E-45447DD3D54C}</author>
  </authors>
  <commentList>
    <comment ref="N5" authorId="0" shapeId="0">
      <text>
        <r>
          <rPr>
            <sz val="12"/>
            <color rgb="FF000000"/>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B6" authorId="1" shapeId="0">
      <text>
        <r>
          <rPr>
            <sz val="18"/>
            <color rgb="FF000000"/>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C6" authorId="0" shapeId="0">
      <text>
        <r>
          <rPr>
            <sz val="12"/>
            <color rgb="FF000000"/>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D6" authorId="0" shapeId="0">
      <text>
        <r>
          <rPr>
            <sz val="12"/>
            <color rgb="FF000000"/>
            <rFont val="Tahoma"/>
            <family val="2"/>
          </rPr>
          <t>Representación cuantitativa en número o porcentaje que debe ser verificable objetivamente y mediante el cual se determina el cumplimiento de los compromisos gerenciales.</t>
        </r>
      </text>
    </comment>
    <comment ref="E6" authorId="0" shapeId="0">
      <text>
        <r>
          <rPr>
            <sz val="12"/>
            <color rgb="FF000000"/>
            <rFont val="Tahoma"/>
            <family val="2"/>
          </rPr>
          <t>Lapso de ejecución del compromiso concertado en el cual deberán adelantarse las acciones necesarias para su cumplimiento.</t>
        </r>
      </text>
    </comment>
    <comment ref="F6" authorId="1" shapeId="0">
      <text>
        <r>
          <rPr>
            <sz val="12"/>
            <color rgb="FF000000"/>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G6" authorId="1" shapeId="0">
      <text>
        <r>
          <rPr>
            <sz val="12"/>
            <color rgb="FF000000"/>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N6" authorId="2" shapeId="0">
      <text>
        <r>
          <rPr>
            <sz val="12"/>
            <color rgb="FF000000"/>
            <rFont val="Tahoma"/>
            <family val="2"/>
          </rPr>
          <t>Resultado final alcanzado, que se obtiene de la sumatoria entre el cumplimiento del primer y segundo semestre de acuerdo con lo concertado.</t>
        </r>
      </text>
    </comment>
    <comment ref="O6" authorId="0" shapeId="0">
      <text>
        <r>
          <rPr>
            <sz val="12"/>
            <color rgb="FF000000"/>
            <rFont val="Tahoma"/>
            <family val="2"/>
          </rPr>
          <t>Porcentaje de cumplimiento de los compromisos gerenciales del año de acuerdo con el peso ponderado que se asignó al compromiso institucional.</t>
        </r>
      </text>
    </comment>
    <comment ref="P6" authorId="0" shapeId="0">
      <text>
        <r>
          <rPr>
            <sz val="12"/>
            <color rgb="FF000000"/>
            <rFont val="Tahoma"/>
            <family val="2"/>
          </rPr>
          <t xml:space="preserve">Soportes que acompañan la ejecución de los compromisos gerenciales y que pueden encontrarse de forma física y/o virtual. </t>
        </r>
      </text>
    </comment>
    <comment ref="I7" authorId="3" shapeId="0">
      <text>
        <r>
          <rPr>
            <sz val="12"/>
            <color rgb="FF000000"/>
            <rFont val="Tahoma"/>
            <family val="2"/>
          </rPr>
          <t>Porcentaje programado de cumplimiento de cada compromiso gerencial para este periodo.</t>
        </r>
      </text>
    </comment>
    <comment ref="J7" authorId="1" shapeId="0">
      <text>
        <r>
          <rPr>
            <sz val="12"/>
            <color rgb="FF000000"/>
            <rFont val="Tahoma"/>
            <family val="2"/>
          </rPr>
          <t>Se verifica el avance de los compromisos e indicadores definidos en la etapa de concertación y se registra el resultado del indicador asociado al compromiso con corte al primer semestre del año</t>
        </r>
      </text>
    </comment>
    <comment ref="K7" authorId="1" shapeId="0">
      <text>
        <r>
          <rPr>
            <sz val="12"/>
            <color rgb="FF000000"/>
            <rFont val="Tahoma"/>
            <family val="2"/>
          </rPr>
          <t>Se registran los aspectos de mejora para el cumplimiento de los compromisos concertados que se encuentren retrasados conforme a lo programado</t>
        </r>
      </text>
    </comment>
    <comment ref="L7" authorId="3" shapeId="0">
      <text>
        <r>
          <rPr>
            <sz val="12"/>
            <color rgb="FF000000"/>
            <rFont val="Tahoma"/>
            <family val="2"/>
          </rPr>
          <t>Porcentaje programado de cumplimiento de cada compromiso gerencial durante este periodo.</t>
        </r>
      </text>
    </comment>
    <comment ref="M7" authorId="1" shapeId="0">
      <text>
        <r>
          <rPr>
            <sz val="12"/>
            <color rgb="FF000000"/>
            <rFont val="Tahoma"/>
            <family val="2"/>
          </rPr>
          <t>Se verifica el avance de los compromisos e indicadores definidos en la etapa de concertación y se registra el resultado del indicador asociado al compromiso con corte al segundo semestre del año (no acumulado)</t>
        </r>
      </text>
    </comment>
    <comment ref="P7" authorId="0" shapeId="0">
      <text>
        <r>
          <rPr>
            <sz val="12"/>
            <color rgb="FF000000"/>
            <rFont val="Tahoma"/>
            <family val="2"/>
          </rPr>
          <t>Breve descripción del producto o actividad indicada como evidencia.</t>
        </r>
      </text>
    </comment>
    <comment ref="Q7" authorId="0" shapeId="0">
      <text>
        <r>
          <rPr>
            <sz val="12"/>
            <color rgb="FF000000"/>
            <rFont val="Tahoma"/>
            <family val="2"/>
          </rPr>
          <t>Ubicación de la misma ya sea en medios físicos o electrónicos.</t>
        </r>
      </text>
    </comment>
    <comment ref="O33"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 sumatoria no puede superar el 85%, que corresponde al peso del pilar 1 Productividad, compromisos gerenciales.</t>
        </r>
      </text>
    </comment>
    <comment ref="O4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 sumatoria no puede superar el 10%, en caso de no tener a cargo presupuesto se deja el 10%.</t>
        </r>
      </text>
    </comment>
    <comment ref="O49"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El peso NO debe ser mayor a 5% que es eñ 100% de Proyectos Especiales (Innovación Pública)</t>
        </r>
      </text>
    </comment>
  </commentList>
</comments>
</file>

<file path=xl/comments2.xml><?xml version="1.0" encoding="utf-8"?>
<comments xmlns="http://schemas.openxmlformats.org/spreadsheetml/2006/main">
  <authors>
    <author>ana karina marin quiros marin quiros</author>
    <author>Ligia del Pilar Agudelo</author>
  </authors>
  <commentList>
    <comment ref="A1" authorId="0" shapeId="0">
      <text>
        <r>
          <rPr>
            <b/>
            <sz val="9"/>
            <color rgb="FF000000"/>
            <rFont val="Tahoma"/>
            <family val="2"/>
          </rPr>
          <t>Se deben elegir 5 competencias para ser evaluadas</t>
        </r>
        <r>
          <rPr>
            <sz val="9"/>
            <color rgb="FF000000"/>
            <rFont val="Tahoma"/>
            <family val="2"/>
          </rPr>
          <t xml:space="preserve">
</t>
        </r>
      </text>
    </comment>
    <comment ref="I64" authorId="1" shapeId="0">
      <text>
        <r>
          <rPr>
            <sz val="9"/>
            <color rgb="FF000000"/>
            <rFont val="Tahoma"/>
            <family val="2"/>
          </rPr>
          <t xml:space="preserve">Sumatoria simple de la evaluación (previa conversión según pesos asignados por evaluador) dividido por el numero de competencias evaluadas
</t>
        </r>
      </text>
    </comment>
  </commentList>
</comments>
</file>

<file path=xl/sharedStrings.xml><?xml version="1.0" encoding="utf-8"?>
<sst xmlns="http://schemas.openxmlformats.org/spreadsheetml/2006/main" count="244" uniqueCount="217">
  <si>
    <t>Productividad</t>
  </si>
  <si>
    <t>Objetivos institucionales / compromisos gerenciales</t>
  </si>
  <si>
    <t>Valoración de las competencias comunes y directivas</t>
  </si>
  <si>
    <t>Construcción de integridad</t>
  </si>
  <si>
    <t>Gestión cultural</t>
  </si>
  <si>
    <t>Desarrollo de personas y equipos</t>
  </si>
  <si>
    <t>Total</t>
  </si>
  <si>
    <t>Instructivo de diligenciamiento</t>
  </si>
  <si>
    <t>FORMATO 1</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</si>
  <si>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</si>
  <si>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</si>
  <si>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</si>
  <si>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</si>
  <si>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Indicador</t>
  </si>
  <si>
    <t>Es la representación cuantitativa en número o porcentaje que debe ser verificable objetivamente y mediante el cual se determina el cumplimiento de los compromisos gerenciales.</t>
  </si>
  <si>
    <t>Fecha inicio – fin</t>
  </si>
  <si>
    <t>Corresponde al lapso de ejecución del compromiso concertado en el cual deberán adelantarse las acciones necesarias para el cumplimiento del mismo.</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</si>
  <si>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</si>
  <si>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</si>
  <si>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</si>
  <si>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</si>
  <si>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</si>
  <si>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</si>
  <si>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</si>
  <si>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</si>
  <si>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</si>
  <si>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</si>
  <si>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</si>
  <si>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</si>
  <si>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</si>
  <si>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</si>
  <si>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</si>
  <si>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</si>
  <si>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</si>
  <si>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</si>
  <si>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</si>
  <si>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</si>
  <si>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FORMATO 1. CONCERTACIÓN, SEGUIMIENTO,  RETROALIMENTACIÓN  Y EVALUACIÓN DE COMPROMISOS GERENCIALES</t>
  </si>
  <si>
    <t xml:space="preserve"> Concertación</t>
  </si>
  <si>
    <t>Evaluación</t>
  </si>
  <si>
    <t>No.</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</si>
  <si>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</si>
  <si>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</si>
  <si>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</si>
  <si>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</si>
  <si>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</si>
  <si>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</si>
  <si>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</si>
  <si>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</si>
  <si>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</si>
  <si>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</si>
  <si>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</si>
  <si>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</si>
  <si>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</si>
  <si>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</si>
  <si>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</si>
  <si>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Total </t>
  </si>
  <si>
    <t>Cumplimiento Ejecución Presupuestal</t>
  </si>
  <si>
    <t>Proyectos Especiales (Innovación Pública) (5%)</t>
  </si>
  <si>
    <t xml:space="preserve">FECHA </t>
  </si>
  <si>
    <t>Nombre del Gerente Público</t>
  </si>
  <si>
    <t>Nombre Superior Jerárquico</t>
  </si>
  <si>
    <t>VIGENCIA</t>
  </si>
  <si>
    <t xml:space="preserve">Firma del Gerente Público </t>
  </si>
  <si>
    <t>Firma Superior Jerárquico</t>
  </si>
  <si>
    <t>FORMATO 2</t>
  </si>
  <si>
    <r>
      <t xml:space="preserve">Para llevar a cabo el ejercicio de valoración de las competencias se dispone del Formato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</si>
  <si>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Criterio de valoración</t>
  </si>
  <si>
    <t>Puntaje</t>
  </si>
  <si>
    <t xml:space="preserve">Es consistente en su comportamiento, da ejemplo e influye en otros,  es un referente en su organización  y trasciende su entorno de gestión. </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</si>
  <si>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</si>
  <si>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</si>
  <si>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</si>
  <si>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</si>
  <si>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</si>
  <si>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Competencias y conductas asociadas</t>
  </si>
  <si>
    <t>Son las establecidas en Decreto 1083 de 2015.</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</si>
  <si>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</si>
  <si>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</si>
  <si>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</si>
  <si>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(Socios de valor 10%; superior jerárquico, 40%; par, 25%; subordinados, 25%;, a quienes se le dará la opción de dar o no a conocer su identidad.)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</si>
  <si>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</si>
  <si>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</si>
  <si>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</si>
  <si>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los pares, socios de valor y equipo de trabajo, con el fin de identificar la oferta de capacitación para el cierre de brechas de competencias.</t>
  </si>
  <si>
    <t xml:space="preserve">FORMATO 2. VALORACION DE COMPETENCIAS A TRAVÉS DE LOS PILARES </t>
  </si>
  <si>
    <t>Criterios de valoración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</si>
  <si>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</si>
  <si>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</si>
  <si>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</si>
  <si>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Nota: El número de pares, subalternos y socios de valor, será potestativo de la entidad, se recomienda como mínimo dos de cada uno.</t>
  </si>
  <si>
    <t>Nota: Con este formato 2 se están evaluando los Pilares 2, 3 y 4.</t>
  </si>
  <si>
    <t>Competencias directivas</t>
  </si>
  <si>
    <t>Definición de la competencia</t>
  </si>
  <si>
    <t>Conductas asociadas</t>
  </si>
  <si>
    <t>Valoración de los servidores públicos  [1-5]</t>
  </si>
  <si>
    <t xml:space="preserve">Valoración anterior </t>
  </si>
  <si>
    <t>Valoración actual</t>
  </si>
  <si>
    <t xml:space="preserve">Comentarios para la retroalimentación </t>
  </si>
  <si>
    <t xml:space="preserve">Superior
</t>
  </si>
  <si>
    <t xml:space="preserve">
Par
</t>
  </si>
  <si>
    <t>Subalterno</t>
  </si>
  <si>
    <t>Socios de valor</t>
  </si>
  <si>
    <t>Compromiso con la organización</t>
  </si>
  <si>
    <t>Alinear el propio comportamiento a las necesidades, prioridades y metas organizacionales</t>
  </si>
  <si>
    <t>Promueve el cumplimiento de las metas de la organización y respeta sus normas.</t>
  </si>
  <si>
    <t>Antepone las necesidades de la organización a sus propias necesidades.</t>
  </si>
  <si>
    <t>Apoya a la organización en situaciones difíciles.</t>
  </si>
  <si>
    <t>Demuestra sentido de pertenencia en todas sus actuaciones.</t>
  </si>
  <si>
    <t>Toma la iniciativa de colaborar con sus compañeros y con otras áreas cuando se requiere, sin descuidar sus tareas.</t>
  </si>
  <si>
    <t>Total Puntaje Evaluador</t>
  </si>
  <si>
    <t>Visión estratégica</t>
  </si>
  <si>
    <t>Anticipar oportunidades y riesgos en el mediano y largo plazo para el área a cargo, la organización y su entorno, de modo tal que la estrategia directiva identifique la alternativa más adecuada frente a cada situación presente o eventual, comunicando al equipo la lógica de las decisiones directivas que contribuyan al beneficio de la entidad y del país</t>
  </si>
  <si>
    <t> Articula objetivos, recursos y metas de forma tal que los resultados generen valor</t>
  </si>
  <si>
    <t>Adopta alternativas si el contexto presenta obstrucciones a la ejecución de la planeación anual, involucrando al equipo, aliados y superiores para el logro de los objetivos</t>
  </si>
  <si>
    <t>Vincula a los actores con incidencia potencial en los resultados del área a su cargo, para articular acciones o anticipar negociaciones necesarias</t>
  </si>
  <si>
    <t>Monitorea periódicamente los resultados alcanzados e introduce cambios en la planeación para alcanzarlos</t>
  </si>
  <si>
    <t>Presenta nuevas estrategias ante aliados y superiores para contribuir al logro de los objetivos institucionales</t>
  </si>
  <si>
    <t>Comunica de manera asertiva, clara y contundente el objetivo o la meta, logrando la motivación y compromiso de los equipos de trabajo</t>
  </si>
  <si>
    <t>Planeación</t>
  </si>
  <si>
    <t>Determinar eficazmente las metas y prioridades institucionales, identificando las acciones, los responsables, los plazos y los recursos requeridos para alcanzarlas</t>
  </si>
  <si>
    <t>Prevé situaciones y escenarios futuros</t>
  </si>
  <si>
    <t>Establece los planes de acción necesarios para el desarrollo de los objetivos estratégicos, teniendo en cuenta actividades, responsables, plazos y recursos requeridos; promoviendo altos estándares de desempeño</t>
  </si>
  <si>
    <t>Hace seguimiento a la planeación institucional, con base en los indicadores y metas planeadas, verificando que se realicen los ajustes y retroalimentando el proceso</t>
  </si>
  <si>
    <t>Orienta la planeación institucional con una visión estratégica, que tiene en cuenta las necesidades y expectativas de los usuarios y ciudadanos</t>
  </si>
  <si>
    <t>Optimiza el uso de los recursos</t>
  </si>
  <si>
    <t>Concreta oportunidades que generan valor a corto, mediano y largo plazo</t>
  </si>
  <si>
    <t>Toma de decisiones</t>
  </si>
  <si>
    <t>Elegir entre dos o más alternativas para solucionar un problema o atender una situación, comprometiéndose con acciones concretas y consecuentes con la decisión</t>
  </si>
  <si>
    <t>Elige con oportunidad, entre las alternativas disponibles, los proyectos a realizar, estableciendo responsabilidades precisas con base en las prioridades de la entidad</t>
  </si>
  <si>
    <t>Toma en cuenta la opinión técnica de los miembros de su equipo al analizar las alternativas existentes para tomar una decisión y desarrollarla</t>
  </si>
  <si>
    <t>Decide en situaciones de alta complejidad e incertidumbre teniendo en consideración la consecución de logros y objetivos de la entidad</t>
  </si>
  <si>
    <t>Efectúa los cambios que considera necesarios para solucionar los problemas detectados o atender situaciones particulares y se hace responsable de la decisión tomada</t>
  </si>
  <si>
    <t>Detecta amenazas y oportunidades frente a posibles decisiones y elige de forma pertinente</t>
  </si>
  <si>
    <t>Asume los riesgos de las decisiones tomadas</t>
  </si>
  <si>
    <t>Gestión del desarrollo de las personas</t>
  </si>
  <si>
    <t>Forjar un clima laboral en el que los intereses de los equipos y de las personas se armonicen con los objetivos y resultados de la organización, generando oportunidades de aprendizaje y desarrollo, además de incentivos para reforzar el alto rendimiento</t>
  </si>
  <si>
    <t>Identifica las competencias de los miembros del equipo, las evalúa y las impulsa activamente para su desarrollo y aplicación a las tareas asignadas.</t>
  </si>
  <si>
    <t>Promueve la formación de equipos con interáreas positivas y genera espacios de aprendizaje colaborativo, poniendo en común experiencias, hallazgos y problemas.</t>
  </si>
  <si>
    <t>Organiza los entornos de trabajo para fomentar la polivalencia profesional de los miembros del equipo, facilitando la rotación de puestos y de tareas.</t>
  </si>
  <si>
    <t>Asume una función orientadora para promover y afianzar las mejores prácticas y desempeños.</t>
  </si>
  <si>
    <t>Empodera a los miembros del equipo dándoles autonomía y poder de decisión, preservando la equidad interna y generando compromiso en su equipo de trabajo.</t>
  </si>
  <si>
    <t>Se capacita permanentemente y actualiza sus competencias y estrategias directivas.</t>
  </si>
  <si>
    <t>Pensamiento sistémico</t>
  </si>
  <si>
    <t>Comprender y afrontar la realidad y sus conexiones para abordar el funcionamiento integral y articulado de la organización e incidir en los resultados esperados</t>
  </si>
  <si>
    <t>Integra varias áreas de conocimiento para interpretar las interacciones del entorno</t>
  </si>
  <si>
    <t>Comprende y gestiona las interrelaciones entre las causas y los efectos dentro de los diferentes procesos en los que participa</t>
  </si>
  <si>
    <t>Identifica la dinámica de los sistemas en los que se ve inmerso y sus conexiones para afrontar los retos del entorno</t>
  </si>
  <si>
    <t>Participa activamente en el equipo considerando su complejidad e interárea para impactar en los resultados esperados</t>
  </si>
  <si>
    <t>Influye positivamente al equipo desde una perspectiva sistémica, generando una dinámica propia que integre diversos enfoques para interpretar el entorno.</t>
  </si>
  <si>
    <t>Liderazgo efectivo</t>
  </si>
  <si>
    <t>Gerenciar equipos, optimizando la aplicación del talento disponible y creando un entorno positivo y de compromiso para el logro de los resultados</t>
  </si>
  <si>
    <t>Traduce la visión y logra que cada miembro del equipo se comprometa y aporte, en un entorno participativo y de toma de decisiones.</t>
  </si>
  <si>
    <t>Forma equipos y les delega responsabilidades y tareas en función de las competencias, el potencial y los intereses de los miembros del equipo.</t>
  </si>
  <si>
    <t>Crea compromiso y moviliza a los miembros de su equipo a gestionar, aceptar retos, desafíos y directrices, superando intereses personales para alcanzar las metas.</t>
  </si>
  <si>
    <t>Brinda apoyo y motiva a su equipo en momentos de adversidad, a la vez que comparte las mejores prácticas y desempeños y celebra el éxito con su gente, incidiendo positivamente en la calidad de vida laboral.</t>
  </si>
  <si>
    <t>Propicia, favorece y acompaña las condiciones para generar y mantener un clima laboral positivo en un entorno de inclusión.</t>
  </si>
  <si>
    <t>Fomenta la comunicación clara y concreta en un entorno de respeto.</t>
  </si>
  <si>
    <t xml:space="preserve">Valoración  final </t>
  </si>
  <si>
    <t>Superior</t>
  </si>
  <si>
    <t>Par</t>
  </si>
  <si>
    <t>Con base en las respuestas de la valoración de competencias y la vivencia de los valores de integridad del servicio público, ¿Considera usted que el Gerente construye integridad en coherencia en el pensar, decir y hacer en la gestión y en su comportamiento?</t>
  </si>
  <si>
    <t>En relación con las competencias, el Gerente aporta en la transformación cultural de la entidad a través de su gestión, el desarrollo del equipo de trabajo y la construcción de la integridad.</t>
  </si>
  <si>
    <t>De acuerdo con las respuestas relacionadas con el desarrollo de personas, ¿Considera usted que el Gerente, aporta en el desarrollo del equipo de trabajo a su cargo?</t>
  </si>
  <si>
    <t>Formato 3. Consolidado de evaluación del Acuerdo de Gestión</t>
  </si>
  <si>
    <t xml:space="preserve">Nombre del Gerente Público: </t>
  </si>
  <si>
    <t>Área en la que se desempeña:</t>
  </si>
  <si>
    <t>Fecha:</t>
  </si>
  <si>
    <r>
      <rPr>
        <b/>
        <sz val="14"/>
        <color theme="1"/>
        <rFont val="Arial"/>
        <family val="2"/>
      </rPr>
      <t xml:space="preserve">PILAR 1. </t>
    </r>
    <r>
      <rPr>
        <sz val="14"/>
        <color theme="1"/>
        <rFont val="Arial"/>
        <family val="2"/>
      </rPr>
      <t>PRODUCTIVIDAD (Formato 1)</t>
    </r>
  </si>
  <si>
    <t>PONDERADO</t>
  </si>
  <si>
    <r>
      <rPr>
        <b/>
        <sz val="14"/>
        <color theme="1"/>
        <rFont val="Arial"/>
        <family val="2"/>
      </rPr>
      <t xml:space="preserve">PILAR 2. </t>
    </r>
    <r>
      <rPr>
        <sz val="14"/>
        <color theme="1"/>
        <rFont val="Arial"/>
        <family val="2"/>
      </rPr>
      <t>CONSTRUCCIÓN DE INTEGRIDAD (Formato 2)</t>
    </r>
  </si>
  <si>
    <r>
      <rPr>
        <b/>
        <sz val="14"/>
        <color theme="1"/>
        <rFont val="Arial"/>
        <family val="2"/>
      </rPr>
      <t>PILAR 3.</t>
    </r>
    <r>
      <rPr>
        <sz val="14"/>
        <color theme="1"/>
        <rFont val="Arial"/>
        <family val="2"/>
      </rPr>
      <t xml:space="preserve"> GESTIÓN CULTURAL (Formato 2)	</t>
    </r>
  </si>
  <si>
    <r>
      <rPr>
        <b/>
        <sz val="14"/>
        <color theme="1"/>
        <rFont val="Arial"/>
        <family val="2"/>
      </rPr>
      <t>PILAR 4.</t>
    </r>
    <r>
      <rPr>
        <sz val="14"/>
        <color theme="1"/>
        <rFont val="Arial"/>
        <family val="2"/>
      </rPr>
      <t xml:space="preserve"> DESARROLLO DE PERSONAS Y EQUIPOS (Formato 2)</t>
    </r>
  </si>
  <si>
    <t xml:space="preserve">PONDERADO </t>
  </si>
  <si>
    <t xml:space="preserve">NOTA FINAL </t>
  </si>
  <si>
    <t>CUMPLIMIENTO FINAL</t>
  </si>
  <si>
    <t xml:space="preserve">Firma del Superior Jerárquico </t>
  </si>
  <si>
    <t>Firma del Gerente Público</t>
  </si>
  <si>
    <t>FECHA:</t>
  </si>
  <si>
    <t>VIGENCIA:</t>
  </si>
  <si>
    <t>ÁLVARO DE JESÚS YAÑEZ RUEDA</t>
  </si>
  <si>
    <t>ANA MARÍA PRIETO RANGEL</t>
  </si>
  <si>
    <t>ÁNGEL AUGUSTO VELASCO MENDOZA</t>
  </si>
  <si>
    <t>DESPACHO DEL SUPERINTENDENTE DELEGADO PARA EL CONTROL Y VERIFICACIÓN DE REGLAMENTOS TÉCNICOS Y METROLOGÍA LEGAL</t>
  </si>
  <si>
    <t>CARLOS ENRIQUE SALAZAR MUÑOZ</t>
  </si>
  <si>
    <t>DESPACHO DEL SUPERINTENDENTE DELEGADO PARA LA PROPIEDAD INDUSTRIAL</t>
  </si>
  <si>
    <t>CRISTINA  RODRÍGUEZ CORZO</t>
  </si>
  <si>
    <t>DESPACHO DEL SUPERINTENDENTE DELEGADO PARA LA PROTECCIÓN DE DATOS PERSONALES</t>
  </si>
  <si>
    <t>CLAUDIA BIBIANA GARCÍA VARGAS</t>
  </si>
  <si>
    <t>EDNA MARCELA RAMÍREZ OROZCO</t>
  </si>
  <si>
    <t>DESPACHO DEL SUPERINTENDENTE DELEGADO PARA LA PROTECCIÓN DE LA COMPETENCIA</t>
  </si>
  <si>
    <t>GLADYS ANGÉLICA ASPRILLA</t>
  </si>
  <si>
    <t>DESPACHO DEL SUPERINTENDENTE DELEGADO PARA LA PROTECCIÓN DEL CONSUMIDOR</t>
  </si>
  <si>
    <t>JAROSLAV MARLEN LÓPEZ CHÁVEZ</t>
  </si>
  <si>
    <t>DIRECCIÓN ADMINISTRATIVA</t>
  </si>
  <si>
    <t>JAZMÍN ROCÍO SOACHA PEDRAZA</t>
  </si>
  <si>
    <t>DIRECCIÓN DE CUMPLIMIENTO</t>
  </si>
  <si>
    <t>JOHN MARCOS TORRES CABEZAS</t>
  </si>
  <si>
    <t>DIRECCIÓN DE HABEAS DATA</t>
  </si>
  <si>
    <t>JOSÉ ROBERTO SOTO CELIS</t>
  </si>
  <si>
    <t>DIRECCIÓN DE INVESTIGACIÓN DE PROTECCIÓN DE DATOS PERSONALES</t>
  </si>
  <si>
    <t>JUAN CAMILO DURÁN TELLEZ</t>
  </si>
  <si>
    <t>DIRECCIÓN DE INVESTIGACIONES DE PROTECCIÓN AL CONSUMIDOR</t>
  </si>
  <si>
    <t>DIRECCIÓN DE INVESTIGACIONES DE PROTECCIÓN DE USUARIOS DE SERVICIOS DE COMUNICACIONES</t>
  </si>
  <si>
    <t>DIRECCIÓN DE INVESTIGACIONES PARA EL CONTROL Y VERIFICACIÓN DE REGLAMENTOS TÉCNICOS Y METROLOGÍA LEGAL</t>
  </si>
  <si>
    <t>JUAN PABLO MATEUS BERNAL</t>
  </si>
  <si>
    <t>DIRECCIÓN DE NUEVAS CREACIONES</t>
  </si>
  <si>
    <t>MARÍA DEL SOCORRO PIMIENTA CORBACHO</t>
  </si>
  <si>
    <t>DIRECCIÓN DE SIGNOS DISTINTIVOS</t>
  </si>
  <si>
    <t>DIRECCIÓN FINANCIERA</t>
  </si>
  <si>
    <t>PAOLA ANDREA PÉREZ BANGUERA</t>
  </si>
  <si>
    <t>OFICINA DE SERVICIOS AL CONSUMIDOR Y DE APOYO EMPRESARIAL</t>
  </si>
  <si>
    <t>REINALDO SÁNCHEZ GUTIÉRREZ</t>
  </si>
  <si>
    <t>OFICINA DE TECNOLOGÍA E INFORMÁTICA</t>
  </si>
  <si>
    <t>SECRETARÍA GENERAL</t>
  </si>
  <si>
    <t>DESPACHO DEL SUPERINTENDENTE DELEGADO PARA ASUNTOS JURIDICCIONALES</t>
  </si>
  <si>
    <t>SUPERINTENDENTE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</si>
</sst>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Red]0.0"/>
    <numFmt numFmtId="166" formatCode="0.0"/>
  </numFmts>
  <fonts count="66" x14ac:knownFonts="1">
    <font>
      <sz val="11"/>
      <color theme="1"/>
      <name val="Calibri"/>
      <family val="2"/>
      <scheme val="minor"/>
    </font>
    <font>
      <sz val="11"/>
      <color theme="1"/>
      <name val="Calibri"/>
      <family val="2"/>
      <scheme val="minor"/>
    </font>
    <font>
      <b/>
      <sz val="11"/>
      <color theme="1"/>
      <name val="Calibri"/>
      <family val="2"/>
      <scheme val="minor"/>
    </font>
    <font>
      <b/>
      <sz val="14"/>
      <color rgb="FF002060"/>
      <name val="Times New Roman"/>
      <family val="1"/>
    </font>
    <font>
      <b/>
      <sz val="14"/>
      <color theme="0"/>
      <name val="Times New Roman"/>
      <family val="1"/>
    </font>
    <font>
      <b/>
      <sz val="16"/>
      <color theme="1"/>
      <name val="Calibri"/>
      <family val="2"/>
      <scheme val="minor"/>
    </font>
    <font>
      <b/>
      <sz val="20"/>
      <color theme="0"/>
      <name val="Arial"/>
      <family val="2"/>
    </font>
    <font>
      <sz val="14"/>
      <color theme="1"/>
      <name val="Arial"/>
      <family val="2"/>
    </font>
    <font>
      <sz val="11"/>
      <color theme="1"/>
      <name val="Arial"/>
      <family val="2"/>
    </font>
    <font>
      <sz val="26"/>
      <color theme="1"/>
      <name val="Arial"/>
      <family val="2"/>
    </font>
    <font>
      <sz val="16"/>
      <color theme="1"/>
      <name val="Arial"/>
      <family val="2"/>
    </font>
    <font>
      <sz val="11"/>
      <color theme="1"/>
      <name val="Times New Roman"/>
      <family val="1"/>
    </font>
    <font>
      <b/>
      <sz val="18"/>
      <color theme="0"/>
      <name val="Arial"/>
      <family val="2"/>
    </font>
    <font>
      <b/>
      <sz val="18"/>
      <color theme="1"/>
      <name val="Arial"/>
      <family val="2"/>
    </font>
    <font>
      <b/>
      <sz val="16"/>
      <color theme="1"/>
      <name val="Arial"/>
      <family val="2"/>
    </font>
    <font>
      <sz val="16"/>
      <name val="Arial"/>
      <family val="2"/>
    </font>
    <font>
      <b/>
      <sz val="14"/>
      <color theme="1"/>
      <name val="Arial"/>
      <family val="2"/>
    </font>
    <font>
      <b/>
      <sz val="36"/>
      <color rgb="FF002060"/>
      <name val="Times New Roman"/>
      <family val="1"/>
    </font>
    <font>
      <b/>
      <sz val="11"/>
      <color theme="1"/>
      <name val="Arial"/>
      <family val="2"/>
    </font>
    <font>
      <b/>
      <sz val="28"/>
      <color rgb="FF002060"/>
      <name val="Arial"/>
      <family val="2"/>
    </font>
    <font>
      <b/>
      <sz val="16"/>
      <color rgb="FF002060"/>
      <name val="Arial"/>
      <family val="2"/>
    </font>
    <font>
      <b/>
      <sz val="20"/>
      <color theme="8" tint="-0.499984740745262"/>
      <name val="Arial"/>
      <family val="2"/>
    </font>
    <font>
      <b/>
      <sz val="22"/>
      <color theme="8" tint="-0.499984740745262"/>
      <name val="Calibri"/>
      <family val="2"/>
      <scheme val="minor"/>
    </font>
    <font>
      <sz val="14"/>
      <color theme="8" tint="-0.499984740745262"/>
      <name val="Arial"/>
      <family val="2"/>
    </font>
    <font>
      <b/>
      <sz val="14"/>
      <color theme="8" tint="-0.499984740745262"/>
      <name val="Arial"/>
      <family val="2"/>
    </font>
    <font>
      <sz val="14"/>
      <color theme="8" tint="-0.499984740745262"/>
      <name val="Times New Roman"/>
      <family val="1"/>
    </font>
    <font>
      <b/>
      <sz val="16"/>
      <color theme="0"/>
      <name val="Arial"/>
      <family val="2"/>
    </font>
    <font>
      <sz val="11"/>
      <color rgb="FF002060"/>
      <name val="Arial"/>
      <family val="2"/>
    </font>
    <font>
      <b/>
      <sz val="20"/>
      <color rgb="FF002060"/>
      <name val="Arial"/>
      <family val="2"/>
    </font>
    <font>
      <sz val="16"/>
      <color rgb="FF002060"/>
      <name val="Arial"/>
      <family val="2"/>
    </font>
    <font>
      <sz val="11"/>
      <color rgb="FF002060"/>
      <name val="Times New Roman"/>
      <family val="1"/>
    </font>
    <font>
      <b/>
      <sz val="12"/>
      <color theme="8" tint="-0.499984740745262"/>
      <name val="Arial"/>
      <family val="2"/>
    </font>
    <font>
      <sz val="9"/>
      <color theme="1"/>
      <name val="Arial"/>
      <family val="2"/>
    </font>
    <font>
      <b/>
      <sz val="11"/>
      <color theme="8" tint="-0.499984740745262"/>
      <name val="Arial"/>
      <family val="2"/>
    </font>
    <font>
      <b/>
      <sz val="14"/>
      <color theme="0"/>
      <name val="Arial"/>
      <family val="2"/>
    </font>
    <font>
      <b/>
      <sz val="10"/>
      <color theme="8" tint="-0.499984740745262"/>
      <name val="Arial"/>
      <family val="2"/>
    </font>
    <font>
      <b/>
      <sz val="10"/>
      <color theme="0"/>
      <name val="Arial"/>
      <family val="2"/>
    </font>
    <font>
      <sz val="10"/>
      <color theme="0"/>
      <name val="Arial"/>
      <family val="2"/>
    </font>
    <font>
      <sz val="14"/>
      <name val="Arial"/>
      <family val="2"/>
    </font>
    <font>
      <sz val="12"/>
      <color theme="1"/>
      <name val="Arial"/>
      <family val="2"/>
    </font>
    <font>
      <sz val="12"/>
      <color theme="8" tint="-0.499984740745262"/>
      <name val="Times New Roman"/>
      <family val="1"/>
    </font>
    <font>
      <sz val="12"/>
      <color theme="1"/>
      <name val="Calibri"/>
      <family val="2"/>
      <scheme val="minor"/>
    </font>
    <font>
      <sz val="12"/>
      <color theme="1"/>
      <name val="Times New Roman"/>
      <family val="1"/>
    </font>
    <font>
      <sz val="12"/>
      <color rgb="FF000000"/>
      <name val="Calibri"/>
      <family val="2"/>
      <scheme val="minor"/>
    </font>
    <font>
      <b/>
      <sz val="24"/>
      <color rgb="FF000000"/>
      <name val="Arial"/>
      <family val="2"/>
    </font>
    <font>
      <b/>
      <sz val="24"/>
      <color theme="1"/>
      <name val="Arial"/>
      <family val="2"/>
    </font>
    <font>
      <b/>
      <sz val="12"/>
      <color theme="1"/>
      <name val="Arial"/>
      <family val="2"/>
    </font>
    <font>
      <sz val="12"/>
      <color rgb="FF000000"/>
      <name val="Arial"/>
      <family val="2"/>
    </font>
    <font>
      <b/>
      <sz val="12"/>
      <color rgb="FF000000"/>
      <name val="Arial"/>
      <family val="2"/>
    </font>
    <font>
      <i/>
      <sz val="12"/>
      <color rgb="FF000000"/>
      <name val="Arial"/>
      <family val="2"/>
    </font>
    <font>
      <sz val="11"/>
      <color theme="1"/>
      <name val="Arial Narrow"/>
      <family val="2"/>
    </font>
    <font>
      <sz val="11"/>
      <color rgb="FF000000"/>
      <name val="Arial"/>
      <family val="2"/>
    </font>
    <font>
      <b/>
      <sz val="11"/>
      <color rgb="FF002060"/>
      <name val="Arial"/>
      <family val="2"/>
    </font>
    <font>
      <sz val="12"/>
      <color rgb="FF000000"/>
      <name val="Tahoma"/>
      <family val="2"/>
    </font>
    <font>
      <sz val="18"/>
      <color rgb="FF000000"/>
      <name val="Tahoma"/>
      <family val="2"/>
    </font>
    <font>
      <sz val="9"/>
      <color rgb="FF000000"/>
      <name val="Tahoma"/>
      <family val="2"/>
    </font>
    <font>
      <b/>
      <sz val="9"/>
      <color rgb="FF000000"/>
      <name val="Tahoma"/>
      <family val="2"/>
    </font>
    <font>
      <b/>
      <sz val="14"/>
      <color theme="1"/>
      <name val="Times New Roman"/>
      <family val="1"/>
    </font>
    <font>
      <sz val="10"/>
      <name val="Arial Narrow"/>
      <family val="2"/>
    </font>
    <font>
      <sz val="10"/>
      <color theme="1"/>
      <name val="Arial Narrow"/>
      <family val="2"/>
    </font>
    <font>
      <b/>
      <sz val="12"/>
      <color theme="4" tint="-0.499984740745262"/>
      <name val="Arial"/>
      <family val="2"/>
    </font>
    <font>
      <b/>
      <sz val="14"/>
      <color rgb="FFFF0000"/>
      <name val="Arial"/>
      <family val="2"/>
    </font>
    <font>
      <sz val="18"/>
      <color theme="1"/>
      <name val="Arial"/>
      <family val="2"/>
    </font>
    <font>
      <sz val="10"/>
      <color theme="1"/>
      <name val="Arial"/>
      <family val="2"/>
    </font>
    <font>
      <b/>
      <sz val="12"/>
      <color theme="0"/>
      <name val="Arial"/>
      <family val="2"/>
    </font>
    <font>
      <b/>
      <sz val="18"/>
      <color theme="8" tint="-0.499984740745262"/>
      <name val="Arial"/>
      <family val="2"/>
    </font>
  </fonts>
  <fills count="2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6666FF"/>
        <bgColor indexed="64"/>
      </patternFill>
    </fill>
    <fill>
      <patternFill patternType="solid">
        <fgColor rgb="FF00B0F0"/>
        <bgColor indexed="64"/>
      </patternFill>
    </fill>
    <fill>
      <patternFill patternType="solid">
        <fgColor rgb="FFFF0000"/>
        <bgColor indexed="64"/>
      </patternFill>
    </fill>
    <fill>
      <patternFill patternType="solid">
        <fgColor rgb="FF002060"/>
        <bgColor indexed="64"/>
      </patternFill>
    </fill>
    <fill>
      <patternFill patternType="solid">
        <fgColor theme="8" tint="-0.499984740745262"/>
        <bgColor indexed="64"/>
      </patternFill>
    </fill>
    <fill>
      <patternFill patternType="solid">
        <fgColor theme="0"/>
        <bgColor indexed="64"/>
      </patternFill>
    </fill>
    <fill>
      <patternFill patternType="solid">
        <fgColor rgb="FF3067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5E5E5"/>
        <bgColor indexed="64"/>
      </patternFill>
    </fill>
    <fill>
      <patternFill patternType="solid">
        <fgColor rgb="FFEAEFFA"/>
        <bgColor indexed="64"/>
      </patternFill>
    </fill>
    <fill>
      <patternFill patternType="solid">
        <fgColor theme="0"/>
        <bgColor rgb="FF000000"/>
      </patternFill>
    </fill>
    <fill>
      <patternFill patternType="solid">
        <fgColor rgb="FFFFFFFF"/>
        <bgColor rgb="FF000000"/>
      </patternFill>
    </fill>
    <fill>
      <patternFill patternType="solid">
        <fgColor rgb="FF3772FF"/>
        <bgColor indexed="64"/>
      </patternFill>
    </fill>
    <fill>
      <patternFill patternType="solid">
        <fgColor theme="4" tint="-0.499984740745262"/>
        <bgColor indexed="64"/>
      </patternFill>
    </fill>
    <fill>
      <patternFill patternType="solid">
        <fgColor theme="4" tint="0.59999389629810485"/>
        <bgColor indexed="64"/>
      </patternFill>
    </fill>
  </fills>
  <borders count="161">
    <border>
      <left/>
      <right/>
      <top/>
      <bottom/>
      <diagonal/>
    </border>
    <border>
      <left style="medium">
        <color rgb="FF002060"/>
      </left>
      <right style="medium">
        <color rgb="FF002060"/>
      </right>
      <top style="medium">
        <color rgb="FF002060"/>
      </top>
      <bottom/>
      <diagonal/>
    </border>
    <border>
      <left/>
      <right style="medium">
        <color rgb="FF002060"/>
      </right>
      <top style="medium">
        <color rgb="FF002060"/>
      </top>
      <bottom/>
      <diagonal/>
    </border>
    <border>
      <left/>
      <right style="medium">
        <color rgb="FF002060"/>
      </right>
      <top style="medium">
        <color rgb="FF002060"/>
      </top>
      <bottom style="medium">
        <color rgb="FF002060"/>
      </bottom>
      <diagonal/>
    </border>
    <border>
      <left style="medium">
        <color rgb="FF002060"/>
      </left>
      <right/>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indexed="64"/>
      </left>
      <right/>
      <top style="medium">
        <color indexed="64"/>
      </top>
      <bottom/>
      <diagonal/>
    </border>
    <border>
      <left style="medium">
        <color rgb="FF002060"/>
      </left>
      <right style="medium">
        <color indexed="64"/>
      </right>
      <top style="medium">
        <color indexed="64"/>
      </top>
      <bottom/>
      <diagonal/>
    </border>
    <border>
      <left style="medium">
        <color indexed="64"/>
      </left>
      <right/>
      <top/>
      <bottom/>
      <diagonal/>
    </border>
    <border>
      <left style="medium">
        <color rgb="FF002060"/>
      </left>
      <right style="medium">
        <color indexed="64"/>
      </right>
      <top/>
      <bottom/>
      <diagonal/>
    </border>
    <border>
      <left style="medium">
        <color indexed="64"/>
      </left>
      <right/>
      <top/>
      <bottom style="medium">
        <color indexed="64"/>
      </bottom>
      <diagonal/>
    </border>
    <border>
      <left style="medium">
        <color rgb="FF002060"/>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top style="medium">
        <color rgb="FF002060"/>
      </top>
      <bottom style="thin">
        <color rgb="FF002060"/>
      </bottom>
      <diagonal/>
    </border>
    <border>
      <left style="medium">
        <color rgb="FF002060"/>
      </left>
      <right/>
      <top style="thin">
        <color rgb="FF002060"/>
      </top>
      <bottom style="medium">
        <color rgb="FF002060"/>
      </bottom>
      <diagonal/>
    </border>
    <border>
      <left/>
      <right style="thin">
        <color rgb="FF002060"/>
      </right>
      <top style="medium">
        <color rgb="FF002060"/>
      </top>
      <bottom style="thin">
        <color rgb="FF002060"/>
      </bottom>
      <diagonal/>
    </border>
    <border>
      <left style="medium">
        <color rgb="FF002060"/>
      </left>
      <right style="medium">
        <color rgb="FF002060"/>
      </right>
      <top style="medium">
        <color rgb="FF002060"/>
      </top>
      <bottom style="thin">
        <color rgb="FF002060"/>
      </bottom>
      <diagonal/>
    </border>
    <border>
      <left style="medium">
        <color rgb="FF002060"/>
      </left>
      <right style="thin">
        <color rgb="FF002060"/>
      </right>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right style="medium">
        <color rgb="FF002060"/>
      </right>
      <top/>
      <bottom style="medium">
        <color rgb="FF002060"/>
      </bottom>
      <diagonal/>
    </border>
    <border>
      <left style="thin">
        <color auto="1"/>
      </left>
      <right style="medium">
        <color auto="1"/>
      </right>
      <top style="medium">
        <color rgb="FF002060"/>
      </top>
      <bottom style="medium">
        <color rgb="FF002060"/>
      </bottom>
      <diagonal/>
    </border>
    <border>
      <left style="medium">
        <color auto="1"/>
      </left>
      <right style="medium">
        <color auto="1"/>
      </right>
      <top style="medium">
        <color rgb="FF002060"/>
      </top>
      <bottom style="medium">
        <color rgb="FF002060"/>
      </bottom>
      <diagonal/>
    </border>
    <border>
      <left style="thin">
        <color auto="1"/>
      </left>
      <right style="medium">
        <color auto="1"/>
      </right>
      <top/>
      <bottom style="medium">
        <color auto="1"/>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right style="thin">
        <color theme="0"/>
      </right>
      <top/>
      <bottom/>
      <diagonal/>
    </border>
    <border>
      <left style="thin">
        <color theme="0"/>
      </left>
      <right style="thin">
        <color theme="0"/>
      </right>
      <top style="medium">
        <color rgb="FF002060"/>
      </top>
      <bottom/>
      <diagonal/>
    </border>
    <border>
      <left style="thin">
        <color theme="0"/>
      </left>
      <right style="thin">
        <color theme="0"/>
      </right>
      <top/>
      <bottom/>
      <diagonal/>
    </border>
    <border>
      <left/>
      <right/>
      <top/>
      <bottom style="medium">
        <color rgb="FF002060"/>
      </bottom>
      <diagonal/>
    </border>
    <border>
      <left/>
      <right style="medium">
        <color rgb="FF002060"/>
      </right>
      <top/>
      <bottom style="medium">
        <color auto="1"/>
      </bottom>
      <diagonal/>
    </border>
    <border>
      <left style="medium">
        <color rgb="FF002060"/>
      </left>
      <right style="thin">
        <color theme="0"/>
      </right>
      <top style="medium">
        <color rgb="FF002060"/>
      </top>
      <bottom/>
      <diagonal/>
    </border>
    <border>
      <left style="thin">
        <color theme="0"/>
      </left>
      <right style="medium">
        <color rgb="FF002060"/>
      </right>
      <top/>
      <bottom/>
      <diagonal/>
    </border>
    <border>
      <left/>
      <right style="medium">
        <color rgb="FF002060"/>
      </right>
      <top/>
      <bottom/>
      <diagonal/>
    </border>
    <border>
      <left style="medium">
        <color rgb="FF002060"/>
      </left>
      <right/>
      <top/>
      <bottom style="medium">
        <color rgb="FF002060"/>
      </bottom>
      <diagonal/>
    </border>
    <border>
      <left style="medium">
        <color rgb="FF002060"/>
      </left>
      <right style="thin">
        <color rgb="FF002060"/>
      </right>
      <top/>
      <bottom/>
      <diagonal/>
    </border>
    <border>
      <left style="thin">
        <color rgb="FF002060"/>
      </left>
      <right style="thin">
        <color rgb="FF002060"/>
      </right>
      <top style="thin">
        <color rgb="FF002060"/>
      </top>
      <bottom/>
      <diagonal/>
    </border>
    <border>
      <left style="thin">
        <color rgb="FF002060"/>
      </left>
      <right style="medium">
        <color rgb="FF002060"/>
      </right>
      <top style="thin">
        <color rgb="FF002060"/>
      </top>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style="thin">
        <color rgb="FF002060"/>
      </left>
      <right style="thin">
        <color rgb="FF002060"/>
      </right>
      <top/>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auto="1"/>
      </left>
      <right/>
      <top style="thin">
        <color auto="1"/>
      </top>
      <bottom style="thin">
        <color auto="1"/>
      </bottom>
      <diagonal/>
    </border>
    <border>
      <left/>
      <right/>
      <top style="thin">
        <color auto="1"/>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2060"/>
      </top>
      <bottom/>
      <diagonal/>
    </border>
    <border>
      <left style="medium">
        <color indexed="64"/>
      </left>
      <right style="medium">
        <color indexed="64"/>
      </right>
      <top/>
      <bottom/>
      <diagonal/>
    </border>
    <border>
      <left style="medium">
        <color indexed="64"/>
      </left>
      <right style="medium">
        <color indexed="64"/>
      </right>
      <top/>
      <bottom style="medium">
        <color rgb="FF002060"/>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thin">
        <color auto="1"/>
      </right>
      <top/>
      <bottom/>
      <diagonal/>
    </border>
    <border>
      <left/>
      <right style="thin">
        <color auto="1"/>
      </right>
      <top/>
      <bottom style="thin">
        <color auto="1"/>
      </bottom>
      <diagonal/>
    </border>
    <border>
      <left/>
      <right style="thin">
        <color auto="1"/>
      </right>
      <top style="medium">
        <color indexed="64"/>
      </top>
      <bottom style="medium">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rgb="FF002060"/>
      </right>
      <top style="medium">
        <color theme="1"/>
      </top>
      <bottom style="thin">
        <color theme="1"/>
      </bottom>
      <diagonal/>
    </border>
    <border>
      <left style="thin">
        <color theme="1"/>
      </left>
      <right style="medium">
        <color rgb="FF002060"/>
      </right>
      <top style="thin">
        <color theme="1"/>
      </top>
      <bottom style="thin">
        <color theme="1"/>
      </bottom>
      <diagonal/>
    </border>
    <border>
      <left style="thin">
        <color theme="1"/>
      </left>
      <right style="medium">
        <color rgb="FF002060"/>
      </right>
      <top style="thin">
        <color theme="1"/>
      </top>
      <bottom style="medium">
        <color theme="1"/>
      </bottom>
      <diagonal/>
    </border>
    <border>
      <left style="thin">
        <color rgb="FF002060"/>
      </left>
      <right style="thin">
        <color rgb="FF002060"/>
      </right>
      <top style="thin">
        <color rgb="FF002060"/>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style="medium">
        <color theme="1"/>
      </left>
      <right/>
      <top style="medium">
        <color theme="1"/>
      </top>
      <bottom style="thick">
        <color theme="1"/>
      </bottom>
      <diagonal/>
    </border>
    <border>
      <left/>
      <right/>
      <top style="medium">
        <color theme="1"/>
      </top>
      <bottom style="thick">
        <color theme="1"/>
      </bottom>
      <diagonal/>
    </border>
    <border>
      <left/>
      <right style="medium">
        <color theme="1"/>
      </right>
      <top style="medium">
        <color theme="1"/>
      </top>
      <bottom style="thick">
        <color theme="1"/>
      </bottom>
      <diagonal/>
    </border>
    <border>
      <left/>
      <right style="thick">
        <color theme="1"/>
      </right>
      <top style="thick">
        <color theme="1"/>
      </top>
      <bottom/>
      <diagonal/>
    </border>
    <border>
      <left/>
      <right style="thick">
        <color theme="1"/>
      </right>
      <top/>
      <bottom/>
      <diagonal/>
    </border>
    <border>
      <left/>
      <right style="thick">
        <color theme="1"/>
      </right>
      <top/>
      <bottom style="medium">
        <color theme="1"/>
      </bottom>
      <diagonal/>
    </border>
    <border>
      <left style="medium">
        <color rgb="FF002060"/>
      </left>
      <right style="thin">
        <color rgb="FF002060"/>
      </right>
      <top style="thin">
        <color rgb="FF002060"/>
      </top>
      <bottom/>
      <diagonal/>
    </border>
    <border>
      <left style="medium">
        <color indexed="64"/>
      </left>
      <right/>
      <top/>
      <bottom style="medium">
        <color rgb="FF002060"/>
      </bottom>
      <diagonal/>
    </border>
    <border>
      <left style="thin">
        <color rgb="FF002060"/>
      </left>
      <right style="thin">
        <color theme="1"/>
      </right>
      <top style="medium">
        <color theme="1"/>
      </top>
      <bottom style="thin">
        <color theme="1"/>
      </bottom>
      <diagonal/>
    </border>
    <border>
      <left style="thin">
        <color rgb="FF002060"/>
      </left>
      <right style="thin">
        <color theme="1"/>
      </right>
      <top style="thin">
        <color theme="1"/>
      </top>
      <bottom style="thin">
        <color theme="1"/>
      </bottom>
      <diagonal/>
    </border>
    <border>
      <left style="thin">
        <color rgb="FF002060"/>
      </left>
      <right style="thin">
        <color theme="1"/>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right style="thin">
        <color rgb="FF002060"/>
      </right>
      <top style="thin">
        <color rgb="FF002060"/>
      </top>
      <bottom style="medium">
        <color rgb="FF002060"/>
      </bottom>
      <diagonal/>
    </border>
    <border>
      <left style="thin">
        <color rgb="FF002060"/>
      </left>
      <right/>
      <top style="medium">
        <color rgb="FF002060"/>
      </top>
      <bottom style="thin">
        <color rgb="FF002060"/>
      </bottom>
      <diagonal/>
    </border>
    <border>
      <left style="thin">
        <color rgb="FF002060"/>
      </left>
      <right/>
      <top style="thin">
        <color rgb="FF002060"/>
      </top>
      <bottom style="thin">
        <color rgb="FF002060"/>
      </bottom>
      <diagonal/>
    </border>
    <border>
      <left style="thin">
        <color rgb="FF002060"/>
      </left>
      <right/>
      <top style="thin">
        <color rgb="FF002060"/>
      </top>
      <bottom style="medium">
        <color rgb="FF002060"/>
      </bottom>
      <diagonal/>
    </border>
    <border>
      <left style="medium">
        <color rgb="FF002060"/>
      </left>
      <right style="medium">
        <color rgb="FF002060"/>
      </right>
      <top style="thin">
        <color rgb="FF002060"/>
      </top>
      <bottom/>
      <diagonal/>
    </border>
    <border>
      <left style="medium">
        <color auto="1"/>
      </left>
      <right style="medium">
        <color rgb="FF002060"/>
      </right>
      <top/>
      <bottom style="medium">
        <color rgb="FF002060"/>
      </bottom>
      <diagonal/>
    </border>
    <border>
      <left style="thin">
        <color theme="1"/>
      </left>
      <right style="thin">
        <color theme="1"/>
      </right>
      <top style="medium">
        <color theme="1"/>
      </top>
      <bottom style="thin">
        <color rgb="FF002060"/>
      </bottom>
      <diagonal/>
    </border>
    <border>
      <left style="thin">
        <color theme="1"/>
      </left>
      <right style="medium">
        <color rgb="FF002060"/>
      </right>
      <top style="medium">
        <color theme="1"/>
      </top>
      <bottom style="thin">
        <color rgb="FF002060"/>
      </bottom>
      <diagonal/>
    </border>
    <border>
      <left style="thin">
        <color theme="1"/>
      </left>
      <right style="thin">
        <color theme="1"/>
      </right>
      <top style="thin">
        <color rgb="FF002060"/>
      </top>
      <bottom style="thin">
        <color rgb="FF002060"/>
      </bottom>
      <diagonal/>
    </border>
    <border>
      <left style="thin">
        <color theme="1"/>
      </left>
      <right style="medium">
        <color rgb="FF002060"/>
      </right>
      <top style="thin">
        <color rgb="FF002060"/>
      </top>
      <bottom style="thin">
        <color rgb="FF002060"/>
      </bottom>
      <diagonal/>
    </border>
    <border>
      <left style="thin">
        <color theme="1"/>
      </left>
      <right style="thin">
        <color theme="1"/>
      </right>
      <top style="thin">
        <color rgb="FF002060"/>
      </top>
      <bottom style="medium">
        <color theme="1"/>
      </bottom>
      <diagonal/>
    </border>
    <border>
      <left style="thin">
        <color theme="1"/>
      </left>
      <right style="medium">
        <color rgb="FF002060"/>
      </right>
      <top style="thin">
        <color rgb="FF002060"/>
      </top>
      <bottom style="medium">
        <color theme="1"/>
      </bottom>
      <diagonal/>
    </border>
    <border>
      <left style="medium">
        <color rgb="FF002060"/>
      </left>
      <right style="medium">
        <color rgb="FF002060"/>
      </right>
      <top/>
      <bottom style="medium">
        <color rgb="FF002060"/>
      </bottom>
      <diagonal/>
    </border>
    <border>
      <left style="thin">
        <color auto="1"/>
      </left>
      <right style="medium">
        <color auto="1"/>
      </right>
      <top/>
      <bottom style="medium">
        <color rgb="FF002060"/>
      </bottom>
      <diagonal/>
    </border>
    <border>
      <left style="thin">
        <color theme="1"/>
      </left>
      <right style="thin">
        <color theme="1"/>
      </right>
      <top style="thin">
        <color rgb="FF002060"/>
      </top>
      <bottom/>
      <diagonal/>
    </border>
    <border>
      <left style="thin">
        <color theme="1"/>
      </left>
      <right style="thin">
        <color theme="1"/>
      </right>
      <top/>
      <bottom/>
      <diagonal/>
    </border>
    <border>
      <left style="thin">
        <color theme="1"/>
      </left>
      <right style="thin">
        <color theme="1"/>
      </right>
      <top/>
      <bottom style="thin">
        <color rgb="FF002060"/>
      </bottom>
      <diagonal/>
    </border>
    <border>
      <left style="thin">
        <color theme="1"/>
      </left>
      <right style="thin">
        <color theme="1"/>
      </right>
      <top/>
      <bottom style="medium">
        <color theme="1"/>
      </bottom>
      <diagonal/>
    </border>
    <border>
      <left style="thin">
        <color rgb="FF002060"/>
      </left>
      <right/>
      <top style="medium">
        <color rgb="FF002060"/>
      </top>
      <bottom/>
      <diagonal/>
    </border>
    <border>
      <left style="thin">
        <color rgb="FF002060"/>
      </left>
      <right/>
      <top/>
      <bottom/>
      <diagonal/>
    </border>
    <border>
      <left style="medium">
        <color theme="0"/>
      </left>
      <right/>
      <top style="medium">
        <color indexed="64"/>
      </top>
      <bottom style="medium">
        <color indexed="64"/>
      </bottom>
      <diagonal/>
    </border>
    <border>
      <left style="thin">
        <color rgb="FF002060"/>
      </left>
      <right/>
      <top/>
      <bottom style="medium">
        <color rgb="FF002060"/>
      </bottom>
      <diagonal/>
    </border>
    <border>
      <left style="medium">
        <color indexed="64"/>
      </left>
      <right/>
      <top style="medium">
        <color rgb="FF002060"/>
      </top>
      <bottom/>
      <diagonal/>
    </border>
  </borders>
  <cellStyleXfs count="2">
    <xf numFmtId="0" fontId="0" fillId="0" borderId="0"/>
    <xf numFmtId="9" fontId="1" fillId="0" borderId="0" applyFont="0" applyFill="0" applyBorder="0" applyAlignment="0" applyProtection="0"/>
  </cellStyleXfs>
  <cellXfs count="485">
    <xf numFmtId="0" fontId="0" fillId="0" borderId="0" xfId="0"/>
    <xf numFmtId="0" fontId="3" fillId="2"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4" fillId="6" borderId="1" xfId="0" applyFont="1" applyFill="1" applyBorder="1" applyAlignment="1">
      <alignment horizontal="center" vertical="center" readingOrder="1"/>
    </xf>
    <xf numFmtId="0" fontId="4" fillId="7" borderId="2" xfId="0" applyFont="1" applyFill="1" applyBorder="1" applyAlignment="1">
      <alignment horizontal="center" vertical="center" wrapText="1" readingOrder="1"/>
    </xf>
    <xf numFmtId="9" fontId="3" fillId="3" borderId="5" xfId="0" applyNumberFormat="1" applyFont="1" applyFill="1" applyBorder="1" applyAlignment="1">
      <alignment horizontal="center" vertical="center" wrapText="1" readingOrder="1"/>
    </xf>
    <xf numFmtId="9" fontId="3" fillId="3" borderId="5" xfId="0" applyNumberFormat="1" applyFont="1" applyFill="1" applyBorder="1" applyAlignment="1">
      <alignment horizontal="center" vertical="center" readingOrder="1"/>
    </xf>
    <xf numFmtId="9" fontId="3" fillId="3" borderId="6" xfId="0" applyNumberFormat="1" applyFont="1" applyFill="1" applyBorder="1" applyAlignment="1">
      <alignment horizontal="center" vertical="center" readingOrder="1"/>
    </xf>
    <xf numFmtId="0" fontId="6" fillId="9" borderId="0" xfId="0" applyFont="1" applyFill="1" applyAlignment="1" applyProtection="1">
      <alignment vertical="center"/>
      <protection locked="0"/>
    </xf>
    <xf numFmtId="0" fontId="8" fillId="9" borderId="0" xfId="0" applyFont="1" applyFill="1" applyProtection="1">
      <protection locked="0"/>
    </xf>
    <xf numFmtId="0" fontId="9" fillId="9" borderId="0" xfId="0" applyFont="1" applyFill="1" applyAlignment="1" applyProtection="1">
      <alignment horizontal="center"/>
      <protection locked="0"/>
    </xf>
    <xf numFmtId="2" fontId="8" fillId="9" borderId="0" xfId="0" applyNumberFormat="1" applyFont="1" applyFill="1" applyProtection="1">
      <protection locked="0"/>
    </xf>
    <xf numFmtId="0" fontId="11" fillId="9" borderId="0" xfId="0" applyFont="1" applyFill="1" applyProtection="1">
      <protection locked="0"/>
    </xf>
    <xf numFmtId="0" fontId="8" fillId="0" borderId="0" xfId="0" applyFont="1" applyProtection="1">
      <protection locked="0"/>
    </xf>
    <xf numFmtId="0" fontId="8" fillId="0" borderId="0" xfId="0" applyFont="1" applyAlignment="1" applyProtection="1">
      <alignment horizontal="center"/>
      <protection locked="0"/>
    </xf>
    <xf numFmtId="2" fontId="8" fillId="0" borderId="0" xfId="0" applyNumberFormat="1" applyFont="1" applyProtection="1">
      <protection locked="0"/>
    </xf>
    <xf numFmtId="0" fontId="11" fillId="0" borderId="0" xfId="0" applyFont="1" applyProtection="1">
      <protection locked="0"/>
    </xf>
    <xf numFmtId="0" fontId="10" fillId="0" borderId="16" xfId="0" applyFont="1" applyBorder="1" applyProtection="1">
      <protection locked="0"/>
    </xf>
    <xf numFmtId="0" fontId="16" fillId="9" borderId="0" xfId="0" applyFont="1" applyFill="1" applyAlignment="1" applyProtection="1">
      <alignment vertical="center"/>
      <protection locked="0"/>
    </xf>
    <xf numFmtId="2" fontId="11" fillId="9" borderId="0" xfId="0" applyNumberFormat="1" applyFont="1" applyFill="1" applyProtection="1">
      <protection locked="0"/>
    </xf>
    <xf numFmtId="2" fontId="11" fillId="0" borderId="0" xfId="0" applyNumberFormat="1" applyFont="1" applyProtection="1">
      <protection locked="0"/>
    </xf>
    <xf numFmtId="0" fontId="16" fillId="9" borderId="0" xfId="0" applyFont="1" applyFill="1" applyAlignment="1" applyProtection="1">
      <alignment vertical="center" wrapText="1"/>
      <protection locked="0"/>
    </xf>
    <xf numFmtId="0" fontId="21" fillId="9" borderId="0" xfId="0" applyFont="1" applyFill="1" applyAlignment="1" applyProtection="1">
      <alignment vertical="center"/>
      <protection locked="0"/>
    </xf>
    <xf numFmtId="0" fontId="22" fillId="0" borderId="0" xfId="0" applyFont="1" applyAlignment="1" applyProtection="1">
      <alignment wrapText="1"/>
      <protection locked="0"/>
    </xf>
    <xf numFmtId="0" fontId="22" fillId="0" borderId="0" xfId="0" applyFont="1" applyProtection="1">
      <protection locked="0"/>
    </xf>
    <xf numFmtId="0" fontId="12" fillId="10" borderId="0" xfId="0" applyFont="1" applyFill="1" applyAlignment="1">
      <alignment horizontal="center" vertical="center"/>
    </xf>
    <xf numFmtId="0" fontId="12" fillId="10" borderId="27" xfId="0" applyFont="1" applyFill="1" applyBorder="1" applyAlignment="1">
      <alignment horizontal="center" vertical="center"/>
    </xf>
    <xf numFmtId="0" fontId="23" fillId="9" borderId="0" xfId="0" applyFont="1" applyFill="1" applyProtection="1">
      <protection locked="0"/>
    </xf>
    <xf numFmtId="0" fontId="23" fillId="0" borderId="0" xfId="0" applyFont="1" applyProtection="1">
      <protection locked="0"/>
    </xf>
    <xf numFmtId="0" fontId="25" fillId="9" borderId="0" xfId="0" applyFont="1" applyFill="1" applyProtection="1">
      <protection locked="0"/>
    </xf>
    <xf numFmtId="0" fontId="25" fillId="0" borderId="0" xfId="0" applyFont="1" applyProtection="1">
      <protection locked="0"/>
    </xf>
    <xf numFmtId="0" fontId="21" fillId="12" borderId="5" xfId="0" applyFont="1" applyFill="1" applyBorder="1" applyAlignment="1" applyProtection="1">
      <alignment horizontal="center" vertical="center"/>
      <protection locked="0"/>
    </xf>
    <xf numFmtId="9" fontId="14" fillId="12" borderId="43" xfId="0" applyNumberFormat="1" applyFont="1" applyFill="1" applyBorder="1" applyAlignment="1">
      <alignment horizontal="center" vertical="center"/>
    </xf>
    <xf numFmtId="1" fontId="14" fillId="12" borderId="44" xfId="0" applyNumberFormat="1" applyFont="1" applyFill="1" applyBorder="1" applyAlignment="1">
      <alignment horizontal="center" vertical="center"/>
    </xf>
    <xf numFmtId="9" fontId="14" fillId="12" borderId="16" xfId="0" applyNumberFormat="1" applyFont="1" applyFill="1" applyBorder="1" applyAlignment="1" applyProtection="1">
      <alignment vertical="center"/>
      <protection locked="0"/>
    </xf>
    <xf numFmtId="9" fontId="14" fillId="12" borderId="45" xfId="0" applyNumberFormat="1" applyFont="1" applyFill="1" applyBorder="1" applyAlignment="1">
      <alignment horizontal="center" vertical="center"/>
    </xf>
    <xf numFmtId="1" fontId="14" fillId="12" borderId="18" xfId="0" applyNumberFormat="1" applyFont="1" applyFill="1" applyBorder="1" applyAlignment="1">
      <alignment horizontal="center" vertical="center"/>
    </xf>
    <xf numFmtId="9" fontId="14" fillId="12" borderId="18" xfId="0" applyNumberFormat="1" applyFont="1" applyFill="1" applyBorder="1" applyAlignment="1">
      <alignment horizontal="center" vertical="center"/>
    </xf>
    <xf numFmtId="9" fontId="14" fillId="12" borderId="18" xfId="1" applyFont="1" applyFill="1" applyBorder="1" applyAlignment="1" applyProtection="1">
      <alignment horizontal="center" vertical="center"/>
    </xf>
    <xf numFmtId="0" fontId="14" fillId="12" borderId="16" xfId="0" applyFont="1" applyFill="1" applyBorder="1" applyAlignment="1" applyProtection="1">
      <alignment horizontal="center" vertical="center"/>
      <protection locked="0"/>
    </xf>
    <xf numFmtId="0" fontId="6" fillId="9" borderId="48" xfId="0" applyFont="1" applyFill="1" applyBorder="1" applyAlignment="1" applyProtection="1">
      <alignment vertical="center"/>
      <protection locked="0"/>
    </xf>
    <xf numFmtId="0" fontId="6" fillId="9" borderId="50" xfId="0" applyFont="1" applyFill="1" applyBorder="1" applyAlignment="1" applyProtection="1">
      <alignment vertical="center"/>
      <protection locked="0"/>
    </xf>
    <xf numFmtId="0" fontId="14" fillId="9" borderId="49" xfId="0" applyFont="1" applyFill="1" applyBorder="1" applyAlignment="1" applyProtection="1">
      <alignment horizontal="center" vertical="center"/>
      <protection locked="0"/>
    </xf>
    <xf numFmtId="9" fontId="14" fillId="9" borderId="49" xfId="0" applyNumberFormat="1" applyFont="1" applyFill="1" applyBorder="1" applyAlignment="1" applyProtection="1">
      <alignment vertical="center"/>
      <protection locked="0"/>
    </xf>
    <xf numFmtId="9" fontId="14" fillId="9" borderId="49" xfId="0" applyNumberFormat="1" applyFont="1" applyFill="1" applyBorder="1" applyAlignment="1">
      <alignment horizontal="center" vertical="center"/>
    </xf>
    <xf numFmtId="1" fontId="14" fillId="9" borderId="49" xfId="0" applyNumberFormat="1" applyFont="1" applyFill="1" applyBorder="1" applyAlignment="1">
      <alignment horizontal="center" vertical="center"/>
    </xf>
    <xf numFmtId="9" fontId="14" fillId="9" borderId="49" xfId="1" applyFont="1" applyFill="1" applyBorder="1" applyAlignment="1" applyProtection="1">
      <alignment horizontal="center" vertical="center"/>
    </xf>
    <xf numFmtId="0" fontId="10" fillId="9" borderId="50" xfId="0" applyFont="1" applyFill="1" applyBorder="1" applyProtection="1">
      <protection locked="0"/>
    </xf>
    <xf numFmtId="0" fontId="11" fillId="9" borderId="50" xfId="0" applyFont="1" applyFill="1" applyBorder="1" applyProtection="1">
      <protection locked="0"/>
    </xf>
    <xf numFmtId="0" fontId="10" fillId="0" borderId="52" xfId="0" applyFont="1" applyBorder="1" applyProtection="1">
      <protection locked="0"/>
    </xf>
    <xf numFmtId="0" fontId="21" fillId="9" borderId="53" xfId="0" applyFont="1" applyFill="1" applyBorder="1" applyAlignment="1" applyProtection="1">
      <alignment horizontal="center" vertical="center"/>
      <protection locked="0"/>
    </xf>
    <xf numFmtId="0" fontId="10" fillId="9" borderId="54" xfId="0" applyFont="1" applyFill="1" applyBorder="1" applyProtection="1">
      <protection locked="0"/>
    </xf>
    <xf numFmtId="0" fontId="10" fillId="0" borderId="0" xfId="0" applyFont="1" applyAlignment="1" applyProtection="1">
      <alignment horizontal="center"/>
      <protection locked="0"/>
    </xf>
    <xf numFmtId="0" fontId="10" fillId="0" borderId="55" xfId="0" applyFont="1" applyBorder="1" applyAlignment="1" applyProtection="1">
      <alignment horizontal="center"/>
      <protection locked="0"/>
    </xf>
    <xf numFmtId="0" fontId="24" fillId="9" borderId="4" xfId="0" applyFont="1" applyFill="1" applyBorder="1" applyAlignment="1" applyProtection="1">
      <alignment vertical="center"/>
      <protection locked="0"/>
    </xf>
    <xf numFmtId="0" fontId="24" fillId="9" borderId="4" xfId="0" applyFont="1" applyFill="1" applyBorder="1" applyAlignment="1" applyProtection="1">
      <alignment horizontal="center" vertical="center" wrapText="1"/>
      <protection locked="0"/>
    </xf>
    <xf numFmtId="0" fontId="17" fillId="9" borderId="0" xfId="0" applyFont="1" applyFill="1" applyAlignment="1">
      <alignment horizontal="center" vertical="center" wrapText="1" readingOrder="1"/>
    </xf>
    <xf numFmtId="0" fontId="8" fillId="9" borderId="55" xfId="0" applyFont="1" applyFill="1" applyBorder="1" applyProtection="1">
      <protection locked="0"/>
    </xf>
    <xf numFmtId="0" fontId="24" fillId="9" borderId="56" xfId="0" applyFont="1" applyFill="1" applyBorder="1" applyAlignment="1" applyProtection="1">
      <alignment horizontal="center" vertical="center"/>
      <protection locked="0"/>
    </xf>
    <xf numFmtId="0" fontId="18" fillId="9" borderId="51" xfId="0" applyFont="1" applyFill="1" applyBorder="1" applyAlignment="1" applyProtection="1">
      <alignment horizontal="center" vertical="center"/>
      <protection locked="0"/>
    </xf>
    <xf numFmtId="0" fontId="8" fillId="9" borderId="51" xfId="0" applyFont="1" applyFill="1" applyBorder="1" applyProtection="1">
      <protection locked="0"/>
    </xf>
    <xf numFmtId="2" fontId="8" fillId="9" borderId="51" xfId="0" applyNumberFormat="1" applyFont="1" applyFill="1" applyBorder="1" applyProtection="1">
      <protection locked="0"/>
    </xf>
    <xf numFmtId="0" fontId="28" fillId="9" borderId="0" xfId="0" applyFont="1" applyFill="1" applyAlignment="1" applyProtection="1">
      <alignment vertical="center"/>
      <protection locked="0"/>
    </xf>
    <xf numFmtId="0" fontId="20" fillId="12" borderId="16" xfId="0" applyFont="1" applyFill="1" applyBorder="1" applyAlignment="1" applyProtection="1">
      <alignment horizontal="center" vertical="center"/>
      <protection locked="0"/>
    </xf>
    <xf numFmtId="9" fontId="20" fillId="12" borderId="16" xfId="0" applyNumberFormat="1" applyFont="1" applyFill="1" applyBorder="1" applyAlignment="1" applyProtection="1">
      <alignment vertical="center"/>
      <protection locked="0"/>
    </xf>
    <xf numFmtId="1" fontId="20" fillId="12" borderId="18" xfId="0" applyNumberFormat="1" applyFont="1" applyFill="1" applyBorder="1" applyAlignment="1">
      <alignment horizontal="center" vertical="center"/>
    </xf>
    <xf numFmtId="9" fontId="20" fillId="12" borderId="18" xfId="0" applyNumberFormat="1" applyFont="1" applyFill="1" applyBorder="1" applyAlignment="1">
      <alignment horizontal="center" vertical="center"/>
    </xf>
    <xf numFmtId="9" fontId="20" fillId="12" borderId="18" xfId="1" applyFont="1" applyFill="1" applyBorder="1" applyAlignment="1" applyProtection="1">
      <alignment horizontal="center" vertical="center"/>
    </xf>
    <xf numFmtId="0" fontId="29" fillId="0" borderId="0" xfId="0" applyFont="1" applyAlignment="1" applyProtection="1">
      <alignment horizontal="center"/>
      <protection locked="0"/>
    </xf>
    <xf numFmtId="0" fontId="29" fillId="0" borderId="55" xfId="0" applyFont="1" applyBorder="1" applyAlignment="1" applyProtection="1">
      <alignment horizontal="center"/>
      <protection locked="0"/>
    </xf>
    <xf numFmtId="0" fontId="30" fillId="0" borderId="0" xfId="0" applyFont="1" applyProtection="1">
      <protection locked="0"/>
    </xf>
    <xf numFmtId="0" fontId="33" fillId="15" borderId="26" xfId="0" applyFont="1" applyFill="1" applyBorder="1" applyAlignment="1">
      <alignment horizontal="center" vertical="center" wrapText="1"/>
    </xf>
    <xf numFmtId="0" fontId="33" fillId="15" borderId="47"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9" fontId="35" fillId="15" borderId="58" xfId="0" applyNumberFormat="1" applyFont="1" applyFill="1" applyBorder="1" applyAlignment="1">
      <alignment horizontal="center" vertical="center" wrapText="1"/>
    </xf>
    <xf numFmtId="9" fontId="35" fillId="15" borderId="59" xfId="0" applyNumberFormat="1" applyFont="1" applyFill="1" applyBorder="1" applyAlignment="1">
      <alignment horizontal="center" vertical="center" wrapText="1"/>
    </xf>
    <xf numFmtId="0" fontId="2" fillId="0" borderId="0" xfId="0" applyFont="1" applyAlignment="1">
      <alignment horizontal="center" vertical="center" wrapText="1"/>
    </xf>
    <xf numFmtId="0" fontId="8" fillId="9" borderId="0" xfId="0" applyFont="1" applyFill="1"/>
    <xf numFmtId="0" fontId="8" fillId="9" borderId="0" xfId="0" applyFont="1" applyFill="1" applyAlignment="1">
      <alignment vertical="center"/>
    </xf>
    <xf numFmtId="0" fontId="11" fillId="0" borderId="0" xfId="0" applyFont="1"/>
    <xf numFmtId="0" fontId="7" fillId="9" borderId="0" xfId="0" applyFont="1" applyFill="1"/>
    <xf numFmtId="0" fontId="7" fillId="0" borderId="0" xfId="0" applyFont="1"/>
    <xf numFmtId="0" fontId="7" fillId="9" borderId="9" xfId="0" applyFont="1" applyFill="1" applyBorder="1"/>
    <xf numFmtId="0" fontId="7" fillId="9" borderId="23" xfId="0" applyFont="1" applyFill="1" applyBorder="1"/>
    <xf numFmtId="0" fontId="7" fillId="9" borderId="21" xfId="0" applyFont="1" applyFill="1" applyBorder="1" applyAlignment="1">
      <alignment vertical="center" wrapText="1"/>
    </xf>
    <xf numFmtId="9" fontId="7" fillId="11" borderId="21" xfId="1" applyFont="1" applyFill="1" applyBorder="1" applyAlignment="1">
      <alignment horizontal="center" vertical="center"/>
    </xf>
    <xf numFmtId="9" fontId="7" fillId="9" borderId="21" xfId="0" applyNumberFormat="1" applyFont="1" applyFill="1" applyBorder="1"/>
    <xf numFmtId="9" fontId="7" fillId="9" borderId="21" xfId="0" applyNumberFormat="1" applyFont="1" applyFill="1" applyBorder="1" applyAlignment="1">
      <alignment horizontal="center"/>
    </xf>
    <xf numFmtId="0" fontId="7" fillId="9" borderId="21" xfId="0" applyFont="1" applyFill="1" applyBorder="1"/>
    <xf numFmtId="0" fontId="7" fillId="9" borderId="21" xfId="0" applyFont="1" applyFill="1" applyBorder="1" applyAlignment="1">
      <alignment horizontal="center" vertical="center"/>
    </xf>
    <xf numFmtId="0" fontId="16" fillId="9" borderId="23" xfId="0" applyFont="1" applyFill="1" applyBorder="1" applyAlignment="1" applyProtection="1">
      <alignment vertical="center"/>
      <protection locked="0"/>
    </xf>
    <xf numFmtId="0" fontId="34" fillId="10" borderId="13" xfId="0" applyFont="1" applyFill="1" applyBorder="1" applyAlignment="1" applyProtection="1">
      <alignment horizontal="center" vertical="center"/>
      <protection locked="0"/>
    </xf>
    <xf numFmtId="9" fontId="16" fillId="11" borderId="15" xfId="1" applyFont="1" applyFill="1" applyBorder="1" applyAlignment="1" applyProtection="1">
      <alignment horizontal="center" vertical="center"/>
      <protection locked="0"/>
    </xf>
    <xf numFmtId="0" fontId="7" fillId="9" borderId="25" xfId="0" applyFont="1" applyFill="1" applyBorder="1"/>
    <xf numFmtId="0" fontId="7" fillId="9" borderId="11" xfId="0" applyFont="1" applyFill="1" applyBorder="1"/>
    <xf numFmtId="0" fontId="7" fillId="9" borderId="16" xfId="0" applyFont="1" applyFill="1" applyBorder="1"/>
    <xf numFmtId="0" fontId="7" fillId="9" borderId="17" xfId="0" applyFont="1" applyFill="1" applyBorder="1"/>
    <xf numFmtId="0" fontId="39" fillId="9" borderId="0" xfId="0" applyFont="1" applyFill="1"/>
    <xf numFmtId="0" fontId="40" fillId="0" borderId="0" xfId="0" applyFont="1"/>
    <xf numFmtId="0" fontId="39" fillId="9" borderId="0" xfId="0" applyFont="1" applyFill="1" applyAlignment="1">
      <alignment vertical="center"/>
    </xf>
    <xf numFmtId="0" fontId="41" fillId="0" borderId="0" xfId="0" applyFont="1"/>
    <xf numFmtId="0" fontId="42" fillId="0" borderId="0" xfId="0" applyFont="1"/>
    <xf numFmtId="0" fontId="31" fillId="9" borderId="34" xfId="0" applyFont="1" applyFill="1" applyBorder="1" applyAlignment="1">
      <alignment horizontal="center" vertical="center"/>
    </xf>
    <xf numFmtId="0" fontId="37" fillId="10" borderId="68" xfId="0" applyFont="1" applyFill="1" applyBorder="1" applyAlignment="1">
      <alignment vertical="center" wrapText="1"/>
    </xf>
    <xf numFmtId="165" fontId="36" fillId="10" borderId="68" xfId="0" applyNumberFormat="1" applyFont="1" applyFill="1" applyBorder="1" applyAlignment="1">
      <alignment horizontal="center" vertical="center" wrapText="1"/>
    </xf>
    <xf numFmtId="0" fontId="41" fillId="9" borderId="0" xfId="0" applyFont="1" applyFill="1"/>
    <xf numFmtId="0" fontId="43" fillId="16" borderId="0" xfId="0" applyFont="1" applyFill="1"/>
    <xf numFmtId="0" fontId="43" fillId="17" borderId="0" xfId="0" applyFont="1" applyFill="1"/>
    <xf numFmtId="0" fontId="44" fillId="9" borderId="0" xfId="0" applyFont="1" applyFill="1" applyAlignment="1">
      <alignment horizontal="center" vertical="center" wrapText="1"/>
    </xf>
    <xf numFmtId="0" fontId="45" fillId="9" borderId="0" xfId="0" applyFont="1" applyFill="1" applyAlignment="1">
      <alignment horizontal="center"/>
    </xf>
    <xf numFmtId="0" fontId="39" fillId="9" borderId="0" xfId="0" applyFont="1" applyFill="1" applyAlignment="1">
      <alignment horizontal="center"/>
    </xf>
    <xf numFmtId="0" fontId="34" fillId="9" borderId="0" xfId="0" applyFont="1" applyFill="1" applyAlignment="1">
      <alignment horizontal="center" vertical="center"/>
    </xf>
    <xf numFmtId="0" fontId="46" fillId="9" borderId="69" xfId="0" applyFont="1" applyFill="1" applyBorder="1" applyAlignment="1">
      <alignment horizontal="center" vertical="center"/>
    </xf>
    <xf numFmtId="0" fontId="47" fillId="9" borderId="0" xfId="0" applyFont="1" applyFill="1" applyAlignment="1">
      <alignment horizontal="left" vertical="center" wrapText="1"/>
    </xf>
    <xf numFmtId="0" fontId="48" fillId="9" borderId="69" xfId="0" applyFont="1" applyFill="1" applyBorder="1" applyAlignment="1">
      <alignment horizontal="center" vertical="center"/>
    </xf>
    <xf numFmtId="0" fontId="48" fillId="9" borderId="69" xfId="0" applyFont="1" applyFill="1" applyBorder="1" applyAlignment="1">
      <alignment horizontal="center" vertical="center" wrapText="1"/>
    </xf>
    <xf numFmtId="0" fontId="47" fillId="17" borderId="0" xfId="0" applyFont="1" applyFill="1"/>
    <xf numFmtId="0" fontId="39" fillId="9" borderId="9" xfId="0" applyFont="1" applyFill="1" applyBorder="1"/>
    <xf numFmtId="0" fontId="39" fillId="9" borderId="23" xfId="0" applyFont="1" applyFill="1" applyBorder="1"/>
    <xf numFmtId="0" fontId="39" fillId="9" borderId="69" xfId="0" applyFont="1" applyFill="1" applyBorder="1" applyAlignment="1">
      <alignment horizontal="center" vertical="center"/>
    </xf>
    <xf numFmtId="0" fontId="39" fillId="0" borderId="9" xfId="0" applyFont="1" applyBorder="1"/>
    <xf numFmtId="0" fontId="47" fillId="9" borderId="0" xfId="0" applyFont="1" applyFill="1" applyAlignment="1">
      <alignment horizontal="center" vertical="center" wrapText="1"/>
    </xf>
    <xf numFmtId="0" fontId="47" fillId="9" borderId="23" xfId="0" applyFont="1" applyFill="1" applyBorder="1" applyAlignment="1">
      <alignment horizontal="center" vertical="center" wrapText="1"/>
    </xf>
    <xf numFmtId="0" fontId="46" fillId="9" borderId="83" xfId="0" applyFont="1" applyFill="1" applyBorder="1" applyAlignment="1">
      <alignment horizontal="center" vertical="center" wrapText="1"/>
    </xf>
    <xf numFmtId="0" fontId="8" fillId="0" borderId="0" xfId="0" applyFont="1"/>
    <xf numFmtId="0" fontId="8" fillId="0" borderId="0" xfId="0" applyFont="1" applyAlignment="1">
      <alignment horizontal="left"/>
    </xf>
    <xf numFmtId="0" fontId="50" fillId="0" borderId="0" xfId="0" applyFont="1"/>
    <xf numFmtId="0" fontId="51" fillId="9" borderId="0" xfId="0" applyFont="1" applyFill="1" applyAlignment="1">
      <alignment horizontal="left" vertical="center" wrapText="1"/>
    </xf>
    <xf numFmtId="0" fontId="8" fillId="9" borderId="0" xfId="0" applyFont="1" applyFill="1" applyAlignment="1">
      <alignment horizontal="center"/>
    </xf>
    <xf numFmtId="0" fontId="27" fillId="9" borderId="0" xfId="0" applyFont="1" applyFill="1"/>
    <xf numFmtId="0" fontId="27" fillId="9" borderId="0" xfId="0" applyFont="1" applyFill="1" applyAlignment="1">
      <alignment horizontal="left" vertical="center" wrapText="1"/>
    </xf>
    <xf numFmtId="0" fontId="27" fillId="9" borderId="0" xfId="0" applyFont="1" applyFill="1" applyAlignment="1">
      <alignment horizontal="center"/>
    </xf>
    <xf numFmtId="9" fontId="35" fillId="15" borderId="61" xfId="0" applyNumberFormat="1" applyFont="1" applyFill="1" applyBorder="1" applyAlignment="1">
      <alignment horizontal="center" vertical="center" wrapText="1"/>
    </xf>
    <xf numFmtId="0" fontId="33" fillId="15" borderId="60" xfId="0" applyFont="1" applyFill="1" applyBorder="1" applyAlignment="1">
      <alignment horizontal="center" wrapText="1"/>
    </xf>
    <xf numFmtId="0" fontId="33" fillId="15" borderId="26" xfId="0" applyFont="1" applyFill="1" applyBorder="1" applyAlignment="1">
      <alignment horizontal="center" wrapText="1"/>
    </xf>
    <xf numFmtId="0" fontId="16" fillId="9" borderId="21" xfId="0" applyFont="1" applyFill="1" applyBorder="1"/>
    <xf numFmtId="0" fontId="0" fillId="0" borderId="21"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58" fillId="0" borderId="21" xfId="0" applyFont="1" applyBorder="1" applyAlignment="1">
      <alignment horizontal="left" vertical="center"/>
    </xf>
    <xf numFmtId="0" fontId="58" fillId="0" borderId="21" xfId="0" applyFont="1" applyBorder="1" applyAlignment="1">
      <alignment vertical="center"/>
    </xf>
    <xf numFmtId="0" fontId="59" fillId="9" borderId="21" xfId="0" applyFont="1" applyFill="1" applyBorder="1"/>
    <xf numFmtId="0" fontId="58" fillId="0" borderId="21" xfId="0" applyFont="1" applyBorder="1" applyAlignment="1">
      <alignment vertical="center" wrapText="1"/>
    </xf>
    <xf numFmtId="0" fontId="61" fillId="9" borderId="0" xfId="0" applyFont="1" applyFill="1" applyAlignment="1">
      <alignment vertical="center"/>
    </xf>
    <xf numFmtId="0" fontId="16" fillId="0" borderId="0" xfId="0" applyFont="1" applyAlignment="1" applyProtection="1">
      <alignment vertical="center"/>
      <protection locked="0"/>
    </xf>
    <xf numFmtId="0" fontId="11" fillId="0" borderId="0" xfId="0" applyFont="1" applyAlignment="1">
      <alignment wrapText="1"/>
    </xf>
    <xf numFmtId="0" fontId="60" fillId="0" borderId="0" xfId="0" applyFont="1" applyAlignment="1">
      <alignment wrapText="1"/>
    </xf>
    <xf numFmtId="0" fontId="31" fillId="0" borderId="0" xfId="0" applyFont="1" applyAlignment="1">
      <alignment vertical="center"/>
    </xf>
    <xf numFmtId="0" fontId="60" fillId="0" borderId="0" xfId="0" applyFont="1" applyAlignment="1">
      <alignment horizontal="center" wrapText="1"/>
    </xf>
    <xf numFmtId="0" fontId="7" fillId="9" borderId="0" xfId="0" applyFont="1" applyFill="1" applyAlignment="1">
      <alignment horizontal="right"/>
    </xf>
    <xf numFmtId="0" fontId="16" fillId="9" borderId="0" xfId="0" applyFont="1" applyFill="1" applyAlignment="1">
      <alignment horizontal="right"/>
    </xf>
    <xf numFmtId="0" fontId="7" fillId="9" borderId="0" xfId="0" applyFont="1" applyFill="1" applyAlignment="1">
      <alignment horizontal="center"/>
    </xf>
    <xf numFmtId="0" fontId="7" fillId="9" borderId="0" xfId="0" applyFont="1" applyFill="1" applyProtection="1">
      <protection locked="0"/>
    </xf>
    <xf numFmtId="0" fontId="38" fillId="9" borderId="0" xfId="0" applyFont="1" applyFill="1" applyAlignment="1" applyProtection="1">
      <alignment horizontal="center"/>
      <protection locked="0"/>
    </xf>
    <xf numFmtId="0" fontId="16" fillId="9" borderId="0" xfId="0" applyFont="1" applyFill="1" applyAlignment="1" applyProtection="1">
      <alignment horizontal="right" vertical="center"/>
      <protection locked="0"/>
    </xf>
    <xf numFmtId="14" fontId="7" fillId="9" borderId="24" xfId="0" applyNumberFormat="1" applyFont="1" applyFill="1" applyBorder="1"/>
    <xf numFmtId="14" fontId="31" fillId="9" borderId="31" xfId="0" applyNumberFormat="1" applyFont="1" applyFill="1" applyBorder="1" applyAlignment="1">
      <alignment horizontal="center" vertical="center"/>
    </xf>
    <xf numFmtId="0" fontId="63" fillId="9" borderId="0" xfId="0" applyFont="1" applyFill="1" applyAlignment="1">
      <alignment horizontal="right"/>
    </xf>
    <xf numFmtId="0" fontId="39" fillId="9" borderId="42" xfId="0" applyFont="1" applyFill="1" applyBorder="1" applyProtection="1">
      <protection locked="0"/>
    </xf>
    <xf numFmtId="0" fontId="46" fillId="9" borderId="29" xfId="0" applyFont="1" applyFill="1" applyBorder="1" applyAlignment="1">
      <alignment horizontal="center" vertical="center"/>
    </xf>
    <xf numFmtId="0" fontId="46" fillId="9" borderId="32" xfId="0" applyFont="1" applyFill="1" applyBorder="1" applyAlignment="1">
      <alignment horizontal="center" vertical="center"/>
    </xf>
    <xf numFmtId="0" fontId="13" fillId="9" borderId="0" xfId="0" applyFont="1" applyFill="1" applyAlignment="1" applyProtection="1">
      <alignment horizontal="center" vertical="center"/>
      <protection locked="0"/>
    </xf>
    <xf numFmtId="0" fontId="57" fillId="9" borderId="103" xfId="0" applyFont="1" applyFill="1" applyBorder="1" applyAlignment="1">
      <alignment horizontal="center" vertical="center" wrapText="1" readingOrder="1"/>
    </xf>
    <xf numFmtId="10" fontId="3" fillId="3" borderId="114" xfId="0" applyNumberFormat="1" applyFont="1" applyFill="1" applyBorder="1" applyAlignment="1">
      <alignment horizontal="center" vertical="center" wrapText="1" readingOrder="1"/>
    </xf>
    <xf numFmtId="0" fontId="57" fillId="9" borderId="106" xfId="0" applyFont="1" applyFill="1" applyBorder="1" applyAlignment="1">
      <alignment horizontal="center" vertical="center" wrapText="1" readingOrder="1"/>
    </xf>
    <xf numFmtId="9" fontId="3" fillId="3" borderId="106" xfId="0" applyNumberFormat="1" applyFont="1" applyFill="1" applyBorder="1" applyAlignment="1">
      <alignment horizontal="center" vertical="center" wrapText="1" readingOrder="1"/>
    </xf>
    <xf numFmtId="10" fontId="3" fillId="3" borderId="115" xfId="0" applyNumberFormat="1" applyFont="1" applyFill="1" applyBorder="1" applyAlignment="1">
      <alignment horizontal="center" vertical="center" wrapText="1" readingOrder="1"/>
    </xf>
    <xf numFmtId="0" fontId="57" fillId="9" borderId="109" xfId="0" applyFont="1" applyFill="1" applyBorder="1" applyAlignment="1">
      <alignment horizontal="center" vertical="center" wrapText="1" readingOrder="1"/>
    </xf>
    <xf numFmtId="9" fontId="3" fillId="3" borderId="109" xfId="0" applyNumberFormat="1" applyFont="1" applyFill="1" applyBorder="1" applyAlignment="1">
      <alignment horizontal="center" vertical="center" wrapText="1" readingOrder="1"/>
    </xf>
    <xf numFmtId="10" fontId="3" fillId="3" borderId="116" xfId="0" applyNumberFormat="1" applyFont="1" applyFill="1" applyBorder="1" applyAlignment="1">
      <alignment horizontal="center" vertical="center" wrapText="1" readingOrder="1"/>
    </xf>
    <xf numFmtId="9" fontId="35" fillId="15" borderId="117" xfId="0" applyNumberFormat="1" applyFont="1" applyFill="1" applyBorder="1" applyAlignment="1">
      <alignment horizontal="center" vertical="center" wrapText="1"/>
    </xf>
    <xf numFmtId="0" fontId="8" fillId="0" borderId="121" xfId="0" applyFont="1" applyBorder="1"/>
    <xf numFmtId="0" fontId="8" fillId="0" borderId="122" xfId="0" applyFont="1" applyBorder="1"/>
    <xf numFmtId="0" fontId="8" fillId="0" borderId="127" xfId="0" applyFont="1" applyBorder="1" applyAlignment="1">
      <alignment horizontal="center"/>
    </xf>
    <xf numFmtId="0" fontId="8" fillId="0" borderId="128" xfId="0" applyFont="1" applyBorder="1" applyAlignment="1">
      <alignment horizontal="center"/>
    </xf>
    <xf numFmtId="0" fontId="8" fillId="0" borderId="129" xfId="0" applyFont="1" applyBorder="1" applyAlignment="1">
      <alignment horizontal="center" vertical="center"/>
    </xf>
    <xf numFmtId="0" fontId="14" fillId="12" borderId="131" xfId="0" applyFont="1" applyFill="1" applyBorder="1" applyAlignment="1" applyProtection="1">
      <alignment horizontal="center" vertical="center"/>
      <protection locked="0"/>
    </xf>
    <xf numFmtId="9" fontId="14" fillId="12" borderId="51" xfId="0" applyNumberFormat="1" applyFont="1" applyFill="1" applyBorder="1" applyAlignment="1" applyProtection="1">
      <alignment vertical="center"/>
      <protection locked="0"/>
    </xf>
    <xf numFmtId="0" fontId="14" fillId="0" borderId="103" xfId="0" applyFont="1" applyBorder="1" applyAlignment="1" applyProtection="1">
      <alignment vertical="center"/>
      <protection locked="0"/>
    </xf>
    <xf numFmtId="0" fontId="14" fillId="0" borderId="106" xfId="0" applyFont="1" applyBorder="1" applyAlignment="1" applyProtection="1">
      <alignment vertical="center"/>
      <protection locked="0"/>
    </xf>
    <xf numFmtId="0" fontId="14" fillId="0" borderId="109" xfId="0" applyFont="1" applyBorder="1" applyAlignment="1" applyProtection="1">
      <alignment vertical="center"/>
      <protection locked="0"/>
    </xf>
    <xf numFmtId="1" fontId="14" fillId="12" borderId="72" xfId="0" applyNumberFormat="1" applyFont="1" applyFill="1" applyBorder="1" applyAlignment="1">
      <alignment horizontal="center" vertical="center"/>
    </xf>
    <xf numFmtId="9" fontId="14" fillId="12" borderId="72" xfId="0" applyNumberFormat="1" applyFont="1" applyFill="1" applyBorder="1" applyAlignment="1">
      <alignment horizontal="center" vertical="center"/>
    </xf>
    <xf numFmtId="9" fontId="14" fillId="12" borderId="143" xfId="1" applyFont="1" applyFill="1" applyBorder="1" applyAlignment="1" applyProtection="1">
      <alignment horizontal="center" vertical="center"/>
    </xf>
    <xf numFmtId="0" fontId="21" fillId="12" borderId="150" xfId="0" applyFont="1" applyFill="1" applyBorder="1" applyAlignment="1" applyProtection="1">
      <alignment horizontal="center" vertical="center"/>
      <protection locked="0"/>
    </xf>
    <xf numFmtId="0" fontId="14" fillId="12" borderId="150" xfId="0" applyFont="1" applyFill="1" applyBorder="1" applyAlignment="1" applyProtection="1">
      <alignment horizontal="center" vertical="center"/>
      <protection locked="0"/>
    </xf>
    <xf numFmtId="9" fontId="10" fillId="0" borderId="106" xfId="1" applyFont="1" applyBorder="1" applyAlignment="1" applyProtection="1">
      <alignment horizontal="center" vertical="center" wrapText="1"/>
      <protection locked="0"/>
    </xf>
    <xf numFmtId="9" fontId="10" fillId="0" borderId="109" xfId="1" applyFont="1" applyBorder="1" applyAlignment="1" applyProtection="1">
      <alignment horizontal="center" vertical="center" wrapText="1"/>
      <protection locked="0"/>
    </xf>
    <xf numFmtId="0" fontId="19" fillId="13" borderId="119" xfId="0" applyFont="1" applyFill="1" applyBorder="1" applyAlignment="1" applyProtection="1">
      <alignment vertical="center" wrapText="1"/>
      <protection locked="0"/>
    </xf>
    <xf numFmtId="0" fontId="16" fillId="13" borderId="119" xfId="0" applyFont="1" applyFill="1" applyBorder="1" applyAlignment="1" applyProtection="1">
      <alignment vertical="center"/>
      <protection locked="0"/>
    </xf>
    <xf numFmtId="0" fontId="16" fillId="13" borderId="119" xfId="0" applyFont="1" applyFill="1" applyBorder="1" applyAlignment="1" applyProtection="1">
      <alignment vertical="center" wrapText="1"/>
      <protection locked="0"/>
    </xf>
    <xf numFmtId="0" fontId="10" fillId="13" borderId="120" xfId="0" applyFont="1" applyFill="1" applyBorder="1" applyAlignment="1" applyProtection="1">
      <alignment horizontal="center"/>
      <protection locked="0"/>
    </xf>
    <xf numFmtId="0" fontId="28" fillId="12" borderId="150" xfId="0" applyFont="1" applyFill="1" applyBorder="1" applyAlignment="1" applyProtection="1">
      <alignment horizontal="center" vertical="center"/>
      <protection locked="0"/>
    </xf>
    <xf numFmtId="0" fontId="20" fillId="12" borderId="150" xfId="0" applyFont="1" applyFill="1" applyBorder="1" applyAlignment="1" applyProtection="1">
      <alignment horizontal="center" vertical="center"/>
      <protection locked="0"/>
    </xf>
    <xf numFmtId="9" fontId="20" fillId="12" borderId="151" xfId="0" applyNumberFormat="1" applyFont="1" applyFill="1" applyBorder="1" applyAlignment="1">
      <alignment horizontal="center" vertical="center"/>
    </xf>
    <xf numFmtId="9" fontId="10" fillId="0" borderId="140" xfId="1" applyFont="1" applyBorder="1" applyAlignment="1" applyProtection="1">
      <alignment horizontal="center" vertical="center" wrapText="1"/>
      <protection locked="0"/>
    </xf>
    <xf numFmtId="0" fontId="8" fillId="0" borderId="123" xfId="0" applyFont="1" applyBorder="1" applyAlignment="1">
      <alignment horizontal="left"/>
    </xf>
    <xf numFmtId="0" fontId="8" fillId="0" borderId="0" xfId="0" applyFont="1" applyAlignment="1">
      <alignment horizontal="left" vertical="center" wrapText="1"/>
    </xf>
    <xf numFmtId="166" fontId="32" fillId="11" borderId="99" xfId="0" applyNumberFormat="1" applyFont="1" applyFill="1" applyBorder="1" applyAlignment="1">
      <alignment horizontal="center" vertical="center" wrapText="1"/>
    </xf>
    <xf numFmtId="166" fontId="32" fillId="11" borderId="20" xfId="0" applyNumberFormat="1" applyFont="1" applyFill="1" applyBorder="1" applyAlignment="1">
      <alignment horizontal="center" vertical="center" wrapText="1"/>
    </xf>
    <xf numFmtId="166" fontId="32" fillId="11" borderId="100" xfId="0" applyNumberFormat="1" applyFont="1" applyFill="1" applyBorder="1" applyAlignment="1">
      <alignment horizontal="center" vertical="center" wrapText="1"/>
    </xf>
    <xf numFmtId="166" fontId="32" fillId="11" borderId="19" xfId="0" applyNumberFormat="1" applyFont="1" applyFill="1" applyBorder="1" applyAlignment="1">
      <alignment horizontal="center" vertical="center" wrapText="1"/>
    </xf>
    <xf numFmtId="166" fontId="32" fillId="11" borderId="92" xfId="0" applyNumberFormat="1" applyFont="1" applyFill="1" applyBorder="1" applyAlignment="1">
      <alignment horizontal="center" vertical="center" wrapText="1"/>
    </xf>
    <xf numFmtId="166" fontId="32" fillId="11" borderId="21" xfId="0" applyNumberFormat="1" applyFont="1" applyFill="1" applyBorder="1" applyAlignment="1">
      <alignment horizontal="center" vertical="center" wrapText="1"/>
    </xf>
    <xf numFmtId="166" fontId="32" fillId="11" borderId="101" xfId="0" applyNumberFormat="1" applyFont="1" applyFill="1" applyBorder="1" applyAlignment="1">
      <alignment horizontal="center" vertical="center" wrapText="1"/>
    </xf>
    <xf numFmtId="166" fontId="32" fillId="11" borderId="103" xfId="0" applyNumberFormat="1" applyFont="1" applyFill="1" applyBorder="1" applyAlignment="1">
      <alignment horizontal="center" vertical="center" wrapText="1"/>
    </xf>
    <xf numFmtId="166" fontId="32" fillId="11" borderId="106" xfId="0" applyNumberFormat="1" applyFont="1" applyFill="1" applyBorder="1" applyAlignment="1">
      <alignment horizontal="center" vertical="center" wrapText="1"/>
    </xf>
    <xf numFmtId="166" fontId="32" fillId="11" borderId="109" xfId="0" applyNumberFormat="1" applyFont="1" applyFill="1" applyBorder="1" applyAlignment="1">
      <alignment horizontal="center" vertical="center" wrapText="1"/>
    </xf>
    <xf numFmtId="9" fontId="3" fillId="3" borderId="103" xfId="0" applyNumberFormat="1" applyFont="1" applyFill="1" applyBorder="1" applyAlignment="1">
      <alignment horizontal="center" vertical="center" wrapText="1" readingOrder="1"/>
    </xf>
    <xf numFmtId="0" fontId="65" fillId="13" borderId="1" xfId="0" applyFont="1" applyFill="1" applyBorder="1" applyAlignment="1">
      <alignment horizontal="center" vertical="center"/>
    </xf>
    <xf numFmtId="0" fontId="24" fillId="13" borderId="130" xfId="0" applyFont="1" applyFill="1" applyBorder="1" applyAlignment="1">
      <alignment horizontal="center" vertical="center" wrapText="1"/>
    </xf>
    <xf numFmtId="0" fontId="24" fillId="13" borderId="58" xfId="0" applyFont="1" applyFill="1" applyBorder="1" applyAlignment="1">
      <alignment horizontal="center" vertical="center" wrapText="1"/>
    </xf>
    <xf numFmtId="0" fontId="24" fillId="13" borderId="59" xfId="0" applyFont="1" applyFill="1" applyBorder="1" applyAlignment="1">
      <alignment horizontal="center" vertical="center" wrapText="1"/>
    </xf>
    <xf numFmtId="9" fontId="10" fillId="0" borderId="103" xfId="1" applyFont="1" applyBorder="1" applyAlignment="1" applyProtection="1">
      <alignment vertical="center" wrapText="1"/>
      <protection locked="0"/>
    </xf>
    <xf numFmtId="9" fontId="10" fillId="0" borderId="106" xfId="1" applyFont="1" applyBorder="1" applyAlignment="1" applyProtection="1">
      <alignment vertical="center" wrapText="1"/>
      <protection locked="0"/>
    </xf>
    <xf numFmtId="9" fontId="10" fillId="0" borderId="139" xfId="1" applyFont="1" applyBorder="1" applyAlignment="1" applyProtection="1">
      <alignment vertical="center" wrapText="1"/>
      <protection locked="0"/>
    </xf>
    <xf numFmtId="9" fontId="10" fillId="0" borderId="140" xfId="1" applyFont="1" applyBorder="1" applyAlignment="1" applyProtection="1">
      <alignment vertical="center" wrapText="1"/>
      <protection locked="0"/>
    </xf>
    <xf numFmtId="9" fontId="10" fillId="0" borderId="141" xfId="1" applyFont="1" applyBorder="1" applyAlignment="1" applyProtection="1">
      <alignment vertical="center" wrapText="1"/>
      <protection locked="0"/>
    </xf>
    <xf numFmtId="9" fontId="26" fillId="8" borderId="3" xfId="0" applyNumberFormat="1" applyFont="1" applyFill="1" applyBorder="1" applyAlignment="1" applyProtection="1">
      <alignment horizontal="center" vertical="center" wrapText="1"/>
      <protection locked="0"/>
    </xf>
    <xf numFmtId="0" fontId="39" fillId="9" borderId="113" xfId="0" applyFont="1" applyFill="1" applyBorder="1" applyAlignment="1">
      <alignment vertical="center" wrapText="1"/>
    </xf>
    <xf numFmtId="0" fontId="0" fillId="0" borderId="21" xfId="0" applyBorder="1" applyAlignment="1">
      <alignment vertical="center"/>
    </xf>
    <xf numFmtId="0" fontId="5" fillId="0" borderId="7" xfId="0" applyFont="1" applyBorder="1" applyAlignment="1">
      <alignment horizontal="center" vertical="center" textRotation="90"/>
    </xf>
    <xf numFmtId="0" fontId="5" fillId="0" borderId="9" xfId="0" applyFont="1" applyBorder="1" applyAlignment="1">
      <alignment horizontal="center" vertical="center" textRotation="90"/>
    </xf>
    <xf numFmtId="0" fontId="5" fillId="0" borderId="11" xfId="0" applyFont="1" applyBorder="1" applyAlignment="1">
      <alignment horizontal="center" vertical="center" textRotation="90"/>
    </xf>
    <xf numFmtId="0" fontId="5" fillId="0" borderId="8" xfId="0" applyFont="1" applyBorder="1" applyAlignment="1">
      <alignment horizontal="center" vertical="center" textRotation="90"/>
    </xf>
    <xf numFmtId="0" fontId="5" fillId="0" borderId="10" xfId="0" applyFont="1" applyBorder="1" applyAlignment="1">
      <alignment horizontal="center" vertical="center" textRotation="90"/>
    </xf>
    <xf numFmtId="0" fontId="5" fillId="0" borderId="12" xfId="0" applyFont="1" applyBorder="1" applyAlignment="1">
      <alignment horizontal="center" vertical="center" textRotation="90"/>
    </xf>
    <xf numFmtId="0" fontId="47" fillId="9" borderId="13" xfId="0" applyFont="1" applyFill="1" applyBorder="1" applyAlignment="1">
      <alignment horizontal="left" vertical="center" wrapText="1"/>
    </xf>
    <xf numFmtId="0" fontId="47" fillId="9" borderId="14" xfId="0" applyFont="1" applyFill="1" applyBorder="1" applyAlignment="1">
      <alignment horizontal="left" vertical="center" wrapText="1"/>
    </xf>
    <xf numFmtId="0" fontId="47" fillId="9" borderId="15" xfId="0" applyFont="1" applyFill="1" applyBorder="1" applyAlignment="1">
      <alignment horizontal="left" vertical="center" wrapText="1"/>
    </xf>
    <xf numFmtId="0" fontId="45" fillId="9" borderId="0" xfId="0" applyFont="1" applyFill="1" applyAlignment="1">
      <alignment horizontal="center"/>
    </xf>
    <xf numFmtId="0" fontId="34" fillId="18" borderId="0" xfId="0" applyFont="1" applyFill="1" applyAlignment="1">
      <alignment horizontal="center" vertical="center"/>
    </xf>
    <xf numFmtId="0" fontId="48" fillId="9" borderId="73" xfId="0" applyFont="1" applyFill="1" applyBorder="1" applyAlignment="1">
      <alignment horizontal="center" vertical="center" wrapText="1"/>
    </xf>
    <xf numFmtId="0" fontId="48" fillId="9" borderId="71" xfId="0" applyFont="1" applyFill="1" applyBorder="1" applyAlignment="1">
      <alignment horizontal="center" vertical="center" wrapText="1"/>
    </xf>
    <xf numFmtId="0" fontId="48" fillId="9" borderId="18" xfId="0" applyFont="1" applyFill="1" applyBorder="1" applyAlignment="1">
      <alignment horizontal="center" vertical="center" wrapText="1"/>
    </xf>
    <xf numFmtId="0" fontId="47" fillId="9" borderId="7" xfId="0" applyFont="1" applyFill="1" applyBorder="1" applyAlignment="1">
      <alignment horizontal="left" vertical="center" wrapText="1"/>
    </xf>
    <xf numFmtId="0" fontId="47" fillId="9" borderId="74" xfId="0" applyFont="1" applyFill="1" applyBorder="1" applyAlignment="1">
      <alignment horizontal="left" vertical="center" wrapText="1"/>
    </xf>
    <xf numFmtId="0" fontId="47" fillId="9" borderId="75" xfId="0" applyFont="1" applyFill="1" applyBorder="1" applyAlignment="1">
      <alignment horizontal="left" vertical="center" wrapText="1"/>
    </xf>
    <xf numFmtId="0" fontId="47" fillId="9" borderId="9" xfId="0" applyFont="1" applyFill="1" applyBorder="1" applyAlignment="1">
      <alignment horizontal="left" vertical="center" wrapText="1"/>
    </xf>
    <xf numFmtId="0" fontId="47" fillId="9" borderId="0" xfId="0" applyFont="1" applyFill="1" applyAlignment="1">
      <alignment horizontal="left" vertical="center" wrapText="1"/>
    </xf>
    <xf numFmtId="0" fontId="47" fillId="9" borderId="23" xfId="0" applyFont="1" applyFill="1" applyBorder="1" applyAlignment="1">
      <alignment horizontal="left" vertical="center" wrapText="1"/>
    </xf>
    <xf numFmtId="0" fontId="47" fillId="9" borderId="11" xfId="0" applyFont="1" applyFill="1" applyBorder="1" applyAlignment="1">
      <alignment horizontal="left" vertical="center" wrapText="1"/>
    </xf>
    <xf numFmtId="0" fontId="47" fillId="9" borderId="16" xfId="0" applyFont="1" applyFill="1" applyBorder="1" applyAlignment="1">
      <alignment horizontal="left" vertical="center" wrapText="1"/>
    </xf>
    <xf numFmtId="0" fontId="47" fillId="9" borderId="17" xfId="0" applyFont="1" applyFill="1" applyBorder="1" applyAlignment="1">
      <alignment horizontal="left" vertical="center" wrapText="1"/>
    </xf>
    <xf numFmtId="0" fontId="14" fillId="9" borderId="95" xfId="0" applyFont="1" applyFill="1" applyBorder="1" applyAlignment="1">
      <alignment horizontal="center" vertical="center"/>
    </xf>
    <xf numFmtId="0" fontId="7" fillId="13" borderId="95" xfId="0" applyFont="1" applyFill="1" applyBorder="1" applyAlignment="1">
      <alignment horizontal="center" vertical="center"/>
    </xf>
    <xf numFmtId="0" fontId="16" fillId="13" borderId="95" xfId="0" applyFont="1" applyFill="1" applyBorder="1" applyAlignment="1">
      <alignment horizontal="center" vertical="center"/>
    </xf>
    <xf numFmtId="0" fontId="14" fillId="9" borderId="96" xfId="0" applyFont="1" applyFill="1" applyBorder="1" applyAlignment="1">
      <alignment horizontal="center" vertical="center"/>
    </xf>
    <xf numFmtId="0" fontId="14" fillId="9" borderId="97" xfId="0" applyFont="1" applyFill="1" applyBorder="1" applyAlignment="1">
      <alignment horizontal="center" vertical="center"/>
    </xf>
    <xf numFmtId="0" fontId="14" fillId="9" borderId="98" xfId="0" applyFont="1" applyFill="1" applyBorder="1" applyAlignment="1">
      <alignment horizontal="center" vertical="center"/>
    </xf>
    <xf numFmtId="0" fontId="11" fillId="0" borderId="0" xfId="0" applyFont="1" applyAlignment="1">
      <alignment horizontal="center" wrapText="1"/>
    </xf>
    <xf numFmtId="0" fontId="60" fillId="0" borderId="0" xfId="0" applyFont="1" applyAlignment="1">
      <alignment horizontal="center" wrapText="1"/>
    </xf>
    <xf numFmtId="0" fontId="31" fillId="0" borderId="0" xfId="0" applyFont="1" applyAlignment="1">
      <alignment horizontal="center" vertical="center"/>
    </xf>
    <xf numFmtId="0" fontId="62" fillId="0" borderId="6" xfId="0" applyFont="1" applyBorder="1" applyAlignment="1" applyProtection="1">
      <alignment horizontal="center"/>
      <protection locked="0"/>
    </xf>
    <xf numFmtId="9" fontId="15" fillId="0" borderId="103" xfId="1" applyFont="1" applyFill="1" applyBorder="1" applyAlignment="1" applyProtection="1">
      <alignment horizontal="center" vertical="center" wrapText="1"/>
    </xf>
    <xf numFmtId="9" fontId="15" fillId="0" borderId="106" xfId="1" applyFont="1" applyFill="1" applyBorder="1" applyAlignment="1" applyProtection="1">
      <alignment horizontal="center" vertical="center" wrapText="1"/>
    </xf>
    <xf numFmtId="9" fontId="15" fillId="0" borderId="109" xfId="1" applyFont="1" applyFill="1" applyBorder="1" applyAlignment="1" applyProtection="1">
      <alignment horizontal="center" vertical="center" wrapText="1"/>
    </xf>
    <xf numFmtId="9" fontId="10" fillId="0" borderId="104" xfId="1" applyFont="1" applyBorder="1" applyAlignment="1" applyProtection="1">
      <alignment horizontal="center" vertical="center" wrapText="1"/>
    </xf>
    <xf numFmtId="9" fontId="10" fillId="0" borderId="107" xfId="1" applyFont="1" applyBorder="1" applyAlignment="1" applyProtection="1">
      <alignment horizontal="center" vertical="center" wrapText="1"/>
    </xf>
    <xf numFmtId="9" fontId="10" fillId="0" borderId="110" xfId="1" applyFont="1" applyBorder="1" applyAlignment="1" applyProtection="1">
      <alignment horizontal="center" vertical="center" wrapText="1"/>
    </xf>
    <xf numFmtId="0" fontId="19" fillId="13" borderId="7" xfId="0" applyFont="1" applyFill="1" applyBorder="1" applyAlignment="1" applyProtection="1">
      <alignment horizontal="left" vertical="center" wrapText="1"/>
      <protection locked="0"/>
    </xf>
    <xf numFmtId="0" fontId="19" fillId="13" borderId="74" xfId="0" applyFont="1" applyFill="1" applyBorder="1" applyAlignment="1" applyProtection="1">
      <alignment horizontal="left" vertical="center" wrapText="1"/>
      <protection locked="0"/>
    </xf>
    <xf numFmtId="0" fontId="19" fillId="13" borderId="75" xfId="0" applyFont="1" applyFill="1" applyBorder="1" applyAlignment="1" applyProtection="1">
      <alignment horizontal="left" vertical="center" wrapText="1"/>
      <protection locked="0"/>
    </xf>
    <xf numFmtId="9" fontId="10" fillId="0" borderId="103" xfId="1" applyFont="1" applyBorder="1" applyAlignment="1" applyProtection="1">
      <alignment horizontal="center" vertical="center" wrapText="1"/>
      <protection locked="0"/>
    </xf>
    <xf numFmtId="9" fontId="10" fillId="0" borderId="106" xfId="1" applyFont="1" applyBorder="1" applyAlignment="1" applyProtection="1">
      <alignment horizontal="center" vertical="center" wrapText="1"/>
      <protection locked="0"/>
    </xf>
    <xf numFmtId="9" fontId="10" fillId="0" borderId="103" xfId="0" applyNumberFormat="1" applyFont="1" applyBorder="1" applyAlignment="1" applyProtection="1">
      <alignment horizontal="center" vertical="center" wrapText="1"/>
      <protection locked="0"/>
    </xf>
    <xf numFmtId="0" fontId="10" fillId="0" borderId="106" xfId="0" applyFont="1" applyBorder="1" applyAlignment="1" applyProtection="1">
      <alignment horizontal="center" vertical="center" wrapText="1"/>
      <protection locked="0"/>
    </xf>
    <xf numFmtId="0" fontId="10" fillId="0" borderId="109" xfId="0" applyFont="1" applyBorder="1" applyAlignment="1" applyProtection="1">
      <alignment horizontal="center" vertical="center" wrapText="1"/>
      <protection locked="0"/>
    </xf>
    <xf numFmtId="0" fontId="14" fillId="0" borderId="103" xfId="0" applyFont="1" applyBorder="1" applyAlignment="1" applyProtection="1">
      <alignment horizontal="center" vertical="center" wrapText="1"/>
      <protection locked="0"/>
    </xf>
    <xf numFmtId="0" fontId="14" fillId="0" borderId="106" xfId="0" applyFont="1" applyBorder="1" applyAlignment="1" applyProtection="1">
      <alignment horizontal="center" vertical="center" wrapText="1"/>
      <protection locked="0"/>
    </xf>
    <xf numFmtId="0" fontId="14" fillId="0" borderId="109" xfId="0" applyFont="1" applyBorder="1" applyAlignment="1" applyProtection="1">
      <alignment horizontal="center" vertical="center" wrapText="1"/>
      <protection locked="0"/>
    </xf>
    <xf numFmtId="0" fontId="19" fillId="13" borderId="118" xfId="0" applyFont="1" applyFill="1" applyBorder="1" applyAlignment="1" applyProtection="1">
      <alignment horizontal="left" vertical="center" wrapText="1"/>
      <protection locked="0"/>
    </xf>
    <xf numFmtId="0" fontId="19" fillId="13" borderId="119" xfId="0" applyFont="1" applyFill="1" applyBorder="1" applyAlignment="1" applyProtection="1">
      <alignment horizontal="left" vertical="center" wrapText="1"/>
      <protection locked="0"/>
    </xf>
    <xf numFmtId="0" fontId="21" fillId="11" borderId="102" xfId="0" applyFont="1" applyFill="1" applyBorder="1" applyAlignment="1" applyProtection="1">
      <alignment horizontal="center" vertical="center" wrapText="1"/>
      <protection locked="0"/>
    </xf>
    <xf numFmtId="0" fontId="21" fillId="11" borderId="105" xfId="0" applyFont="1" applyFill="1" applyBorder="1" applyAlignment="1" applyProtection="1">
      <alignment horizontal="center" vertical="center" wrapText="1"/>
      <protection locked="0"/>
    </xf>
    <xf numFmtId="0" fontId="21" fillId="11" borderId="108" xfId="0" applyFont="1" applyFill="1" applyBorder="1" applyAlignment="1" applyProtection="1">
      <alignment horizontal="center" vertical="center" wrapText="1"/>
      <protection locked="0"/>
    </xf>
    <xf numFmtId="0" fontId="10" fillId="0" borderId="103" xfId="0" applyFont="1" applyBorder="1" applyAlignment="1" applyProtection="1">
      <alignment horizontal="center" vertical="center" wrapText="1"/>
      <protection locked="0"/>
    </xf>
    <xf numFmtId="0" fontId="10" fillId="0" borderId="103" xfId="0" applyFont="1" applyBorder="1" applyAlignment="1" applyProtection="1">
      <alignment horizontal="justify" vertical="center" wrapText="1"/>
      <protection locked="0"/>
    </xf>
    <xf numFmtId="0" fontId="10" fillId="0" borderId="106" xfId="0" applyFont="1" applyBorder="1" applyAlignment="1" applyProtection="1">
      <alignment horizontal="justify" vertical="center" wrapText="1"/>
      <protection locked="0"/>
    </xf>
    <xf numFmtId="0" fontId="10" fillId="0" borderId="109" xfId="0" applyFont="1" applyBorder="1" applyAlignment="1" applyProtection="1">
      <alignment horizontal="justify" vertical="center" wrapText="1"/>
      <protection locked="0"/>
    </xf>
    <xf numFmtId="14" fontId="62" fillId="0" borderId="51" xfId="0" applyNumberFormat="1" applyFont="1" applyBorder="1" applyAlignment="1" applyProtection="1">
      <alignment horizontal="center" vertical="center" wrapText="1"/>
      <protection locked="0"/>
    </xf>
    <xf numFmtId="9" fontId="15" fillId="0" borderId="152" xfId="1" applyFont="1" applyFill="1" applyBorder="1" applyAlignment="1" applyProtection="1">
      <alignment horizontal="center" vertical="center" wrapText="1"/>
    </xf>
    <xf numFmtId="9" fontId="15" fillId="0" borderId="153" xfId="1" applyFont="1" applyFill="1" applyBorder="1" applyAlignment="1" applyProtection="1">
      <alignment horizontal="center" vertical="center" wrapText="1"/>
    </xf>
    <xf numFmtId="9" fontId="15" fillId="0" borderId="154" xfId="1" applyFont="1" applyFill="1" applyBorder="1" applyAlignment="1" applyProtection="1">
      <alignment horizontal="center" vertical="center" wrapText="1"/>
    </xf>
    <xf numFmtId="9" fontId="10" fillId="0" borderId="146" xfId="1" applyFont="1" applyBorder="1" applyAlignment="1" applyProtection="1">
      <alignment horizontal="center" vertical="center" wrapText="1"/>
    </xf>
    <xf numFmtId="9" fontId="15" fillId="0" borderId="155" xfId="1" applyFont="1" applyFill="1" applyBorder="1" applyAlignment="1" applyProtection="1">
      <alignment horizontal="center" vertical="center" wrapText="1"/>
    </xf>
    <xf numFmtId="9" fontId="10" fillId="0" borderId="148" xfId="1" applyFont="1" applyBorder="1" applyAlignment="1" applyProtection="1">
      <alignment horizontal="center" vertical="center" wrapText="1"/>
    </xf>
    <xf numFmtId="0" fontId="10" fillId="0" borderId="146" xfId="0" applyFont="1" applyBorder="1" applyAlignment="1" applyProtection="1">
      <alignment horizontal="center" vertical="center" wrapText="1"/>
      <protection locked="0"/>
    </xf>
    <xf numFmtId="0" fontId="10" fillId="0" borderId="148" xfId="0" applyFont="1" applyBorder="1" applyAlignment="1" applyProtection="1">
      <alignment horizontal="center" vertical="center" wrapText="1"/>
      <protection locked="0"/>
    </xf>
    <xf numFmtId="0" fontId="10" fillId="0" borderId="147" xfId="0" applyFont="1" applyBorder="1" applyAlignment="1" applyProtection="1">
      <alignment horizontal="center" vertical="center" wrapText="1"/>
      <protection locked="0"/>
    </xf>
    <xf numFmtId="0" fontId="10" fillId="0" borderId="149" xfId="0"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0" fillId="0" borderId="55" xfId="0" applyFont="1" applyBorder="1" applyAlignment="1" applyProtection="1">
      <alignment horizontal="center"/>
      <protection locked="0"/>
    </xf>
    <xf numFmtId="9" fontId="10" fillId="0" borderId="60" xfId="1" applyFont="1" applyFill="1" applyBorder="1" applyAlignment="1" applyProtection="1">
      <alignment horizontal="center" vertical="center" wrapText="1"/>
      <protection locked="0"/>
    </xf>
    <xf numFmtId="9" fontId="10" fillId="0" borderId="138" xfId="1" applyFont="1" applyFill="1" applyBorder="1" applyAlignment="1" applyProtection="1">
      <alignment horizontal="center" vertical="center" wrapText="1"/>
      <protection locked="0"/>
    </xf>
    <xf numFmtId="9" fontId="10" fillId="0" borderId="146" xfId="0" applyNumberFormat="1" applyFont="1" applyBorder="1" applyAlignment="1" applyProtection="1">
      <alignment horizontal="center" vertical="center" wrapText="1"/>
      <protection locked="0"/>
    </xf>
    <xf numFmtId="0" fontId="14" fillId="0" borderId="146" xfId="0" applyFont="1" applyBorder="1" applyAlignment="1" applyProtection="1">
      <alignment horizontal="center" vertical="center" wrapText="1"/>
      <protection locked="0"/>
    </xf>
    <xf numFmtId="0" fontId="14" fillId="0" borderId="148" xfId="0" applyFont="1" applyBorder="1" applyAlignment="1" applyProtection="1">
      <alignment horizontal="center" vertical="center" wrapText="1"/>
      <protection locked="0"/>
    </xf>
    <xf numFmtId="0" fontId="21" fillId="11" borderId="46" xfId="0" applyFont="1" applyFill="1" applyBorder="1" applyAlignment="1" applyProtection="1">
      <alignment horizontal="center" vertical="center" wrapText="1"/>
      <protection locked="0"/>
    </xf>
    <xf numFmtId="0" fontId="10" fillId="0" borderId="133" xfId="0" applyFont="1" applyBorder="1" applyAlignment="1" applyProtection="1">
      <alignment horizontal="center" vertical="center" wrapText="1"/>
      <protection locked="0"/>
    </xf>
    <xf numFmtId="14" fontId="10" fillId="0" borderId="136" xfId="0" applyNumberFormat="1" applyFont="1" applyBorder="1" applyAlignment="1" applyProtection="1">
      <alignment horizontal="center" vertical="center" wrapText="1"/>
      <protection locked="0"/>
    </xf>
    <xf numFmtId="0" fontId="10" fillId="0" borderId="136" xfId="0" applyFont="1" applyBorder="1" applyAlignment="1" applyProtection="1">
      <alignment horizontal="center" vertical="center" wrapText="1"/>
      <protection locked="0"/>
    </xf>
    <xf numFmtId="0" fontId="14" fillId="0" borderId="106" xfId="0" applyFont="1" applyBorder="1" applyAlignment="1" applyProtection="1">
      <alignment horizontal="justify" vertical="center" wrapText="1"/>
      <protection locked="0"/>
    </xf>
    <xf numFmtId="0" fontId="14" fillId="0" borderId="109" xfId="0" applyFont="1" applyBorder="1" applyAlignment="1" applyProtection="1">
      <alignment horizontal="justify" vertical="center" wrapText="1"/>
      <protection locked="0"/>
    </xf>
    <xf numFmtId="0" fontId="14" fillId="0" borderId="136" xfId="0" applyFont="1" applyBorder="1" applyAlignment="1" applyProtection="1">
      <alignment horizontal="center" vertical="center" wrapText="1"/>
      <protection locked="0"/>
    </xf>
    <xf numFmtId="0" fontId="14" fillId="0" borderId="137" xfId="0" applyFont="1" applyBorder="1" applyAlignment="1" applyProtection="1">
      <alignment horizontal="center" vertical="center" wrapText="1"/>
      <protection locked="0"/>
    </xf>
    <xf numFmtId="0" fontId="21" fillId="11" borderId="32" xfId="0" applyFont="1" applyFill="1" applyBorder="1" applyAlignment="1" applyProtection="1">
      <alignment horizontal="center" vertical="center" wrapText="1"/>
      <protection locked="0"/>
    </xf>
    <xf numFmtId="0" fontId="10" fillId="0" borderId="134" xfId="0" applyFont="1" applyBorder="1" applyAlignment="1" applyProtection="1">
      <alignment horizontal="center" vertical="center" wrapText="1"/>
      <protection locked="0"/>
    </xf>
    <xf numFmtId="9" fontId="10" fillId="0" borderId="144" xfId="1" applyFont="1" applyBorder="1" applyAlignment="1" applyProtection="1">
      <alignment horizontal="center" vertical="center" wrapText="1"/>
      <protection locked="0"/>
    </xf>
    <xf numFmtId="9" fontId="10" fillId="0" borderId="146" xfId="1" applyFont="1" applyBorder="1" applyAlignment="1" applyProtection="1">
      <alignment horizontal="center" vertical="center" wrapText="1"/>
      <protection locked="0"/>
    </xf>
    <xf numFmtId="14" fontId="10" fillId="0" borderId="135" xfId="0" applyNumberFormat="1" applyFont="1" applyBorder="1" applyAlignment="1" applyProtection="1">
      <alignment horizontal="center" vertical="center" wrapText="1"/>
      <protection locked="0"/>
    </xf>
    <xf numFmtId="9" fontId="15" fillId="0" borderId="144" xfId="1" applyFont="1" applyFill="1" applyBorder="1" applyAlignment="1" applyProtection="1">
      <alignment horizontal="center" vertical="center" wrapText="1"/>
    </xf>
    <xf numFmtId="9" fontId="15" fillId="0" borderId="146" xfId="1" applyFont="1" applyFill="1" applyBorder="1" applyAlignment="1" applyProtection="1">
      <alignment horizontal="center" vertical="center" wrapText="1"/>
    </xf>
    <xf numFmtId="9" fontId="10" fillId="0" borderId="144" xfId="1" applyFont="1" applyBorder="1" applyAlignment="1" applyProtection="1">
      <alignment horizontal="center" vertical="center" wrapText="1"/>
    </xf>
    <xf numFmtId="0" fontId="10" fillId="0" borderId="144" xfId="0" applyFont="1" applyBorder="1" applyAlignment="1" applyProtection="1">
      <alignment horizontal="center" vertical="center" wrapText="1"/>
      <protection locked="0"/>
    </xf>
    <xf numFmtId="0" fontId="10" fillId="0" borderId="145" xfId="0" applyFont="1" applyBorder="1" applyAlignment="1" applyProtection="1">
      <alignment horizontal="center" vertical="center" wrapText="1"/>
      <protection locked="0"/>
    </xf>
    <xf numFmtId="9" fontId="10" fillId="0" borderId="37" xfId="0" applyNumberFormat="1"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9" fontId="10" fillId="0" borderId="144" xfId="0" applyNumberFormat="1" applyFont="1" applyBorder="1" applyAlignment="1" applyProtection="1">
      <alignment horizontal="center" vertical="center" wrapText="1"/>
      <protection locked="0"/>
    </xf>
    <xf numFmtId="0" fontId="21" fillId="11" borderId="29" xfId="0" applyFont="1" applyFill="1" applyBorder="1" applyAlignment="1" applyProtection="1">
      <alignment horizontal="center" vertical="center" wrapText="1"/>
      <protection locked="0"/>
    </xf>
    <xf numFmtId="0" fontId="10" fillId="0" borderId="132" xfId="0" applyFont="1" applyBorder="1" applyAlignment="1" applyProtection="1">
      <alignment horizontal="center" vertical="center" wrapText="1"/>
      <protection locked="0"/>
    </xf>
    <xf numFmtId="0" fontId="65" fillId="13" borderId="35" xfId="0" applyFont="1" applyFill="1" applyBorder="1" applyAlignment="1">
      <alignment horizontal="center" vertical="center"/>
    </xf>
    <xf numFmtId="0" fontId="65" fillId="13" borderId="36" xfId="0" applyFont="1" applyFill="1" applyBorder="1" applyAlignment="1">
      <alignment horizontal="center" vertical="center"/>
    </xf>
    <xf numFmtId="0" fontId="65" fillId="13" borderId="29" xfId="0" applyFont="1" applyFill="1" applyBorder="1" applyAlignment="1">
      <alignment horizontal="center" vertical="center" wrapText="1"/>
    </xf>
    <xf numFmtId="0" fontId="65" fillId="13" borderId="130" xfId="0" applyFont="1" applyFill="1" applyBorder="1" applyAlignment="1">
      <alignment horizontal="center" vertical="center" wrapText="1"/>
    </xf>
    <xf numFmtId="0" fontId="65" fillId="13" borderId="30" xfId="0" applyFont="1" applyFill="1" applyBorder="1" applyAlignment="1">
      <alignment horizontal="center" vertical="center" wrapText="1"/>
    </xf>
    <xf numFmtId="0" fontId="65" fillId="13" borderId="58" xfId="0" applyFont="1" applyFill="1" applyBorder="1" applyAlignment="1">
      <alignment horizontal="center" vertical="center" wrapText="1"/>
    </xf>
    <xf numFmtId="0" fontId="9" fillId="0" borderId="0" xfId="0" applyFont="1" applyAlignment="1" applyProtection="1">
      <alignment horizontal="center"/>
      <protection locked="0"/>
    </xf>
    <xf numFmtId="0" fontId="8" fillId="0" borderId="0" xfId="0" applyFont="1" applyAlignment="1" applyProtection="1">
      <alignment horizontal="center"/>
      <protection locked="0"/>
    </xf>
    <xf numFmtId="164" fontId="10" fillId="0" borderId="0" xfId="1" applyNumberFormat="1" applyFont="1" applyBorder="1" applyAlignment="1" applyProtection="1">
      <alignment horizontal="center" vertical="center" wrapText="1"/>
      <protection locked="0"/>
    </xf>
    <xf numFmtId="0" fontId="6" fillId="10" borderId="5"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3" xfId="0" applyFont="1" applyFill="1" applyBorder="1" applyAlignment="1">
      <alignment horizontal="center" vertical="center"/>
    </xf>
    <xf numFmtId="0" fontId="12" fillId="10" borderId="27" xfId="0" applyFont="1" applyFill="1" applyBorder="1" applyAlignment="1">
      <alignment horizontal="center" vertical="center"/>
    </xf>
    <xf numFmtId="0" fontId="12" fillId="10" borderId="28" xfId="0" applyFont="1" applyFill="1" applyBorder="1" applyAlignment="1">
      <alignment horizontal="center" vertical="center"/>
    </xf>
    <xf numFmtId="0" fontId="12" fillId="10" borderId="2" xfId="0" applyFont="1" applyFill="1" applyBorder="1" applyAlignment="1">
      <alignment horizontal="center" vertical="center"/>
    </xf>
    <xf numFmtId="0" fontId="13" fillId="10" borderId="28" xfId="0" applyFont="1" applyFill="1" applyBorder="1" applyAlignment="1">
      <alignment horizontal="center" vertical="center"/>
    </xf>
    <xf numFmtId="0" fontId="13" fillId="10" borderId="2" xfId="0" applyFont="1" applyFill="1" applyBorder="1" applyAlignment="1">
      <alignment horizontal="center" vertical="center"/>
    </xf>
    <xf numFmtId="0" fontId="65" fillId="13" borderId="31" xfId="0" applyFont="1" applyFill="1" applyBorder="1" applyAlignment="1">
      <alignment horizontal="center" vertical="center" wrapText="1"/>
    </xf>
    <xf numFmtId="0" fontId="65" fillId="13" borderId="33" xfId="0" applyFont="1" applyFill="1" applyBorder="1" applyAlignment="1">
      <alignment horizontal="center" vertical="center" wrapText="1"/>
    </xf>
    <xf numFmtId="0" fontId="65" fillId="13" borderId="34" xfId="0" applyFont="1" applyFill="1" applyBorder="1" applyAlignment="1">
      <alignment horizontal="center" vertical="center" wrapText="1"/>
    </xf>
    <xf numFmtId="0" fontId="65" fillId="13" borderId="38" xfId="0" applyFont="1" applyFill="1" applyBorder="1" applyAlignment="1">
      <alignment horizontal="center" vertical="center" wrapText="1"/>
    </xf>
    <xf numFmtId="0" fontId="65" fillId="13" borderId="142" xfId="0" applyFont="1" applyFill="1" applyBorder="1" applyAlignment="1">
      <alignment horizontal="center" vertical="center" wrapText="1"/>
    </xf>
    <xf numFmtId="2" fontId="65" fillId="13" borderId="38" xfId="0" applyNumberFormat="1" applyFont="1" applyFill="1" applyBorder="1" applyAlignment="1">
      <alignment horizontal="center" vertical="center" wrapText="1"/>
    </xf>
    <xf numFmtId="2" fontId="65" fillId="13" borderId="142" xfId="0" applyNumberFormat="1" applyFont="1" applyFill="1" applyBorder="1" applyAlignment="1">
      <alignment horizontal="center" vertical="center" wrapText="1"/>
    </xf>
    <xf numFmtId="0" fontId="65" fillId="13" borderId="40" xfId="0" applyFont="1" applyFill="1" applyBorder="1" applyAlignment="1">
      <alignment horizontal="center" vertical="center" wrapText="1"/>
    </xf>
    <xf numFmtId="0" fontId="65" fillId="13" borderId="41" xfId="0" applyFont="1" applyFill="1" applyBorder="1" applyAlignment="1">
      <alignment horizontal="center" vertical="center" wrapText="1"/>
    </xf>
    <xf numFmtId="0" fontId="39" fillId="9" borderId="79" xfId="0" applyFont="1" applyFill="1" applyBorder="1" applyAlignment="1">
      <alignment horizontal="left" vertical="center" wrapText="1"/>
    </xf>
    <xf numFmtId="0" fontId="39" fillId="9" borderId="66" xfId="0" applyFont="1" applyFill="1" applyBorder="1" applyAlignment="1">
      <alignment horizontal="left" vertical="center" wrapText="1"/>
    </xf>
    <xf numFmtId="0" fontId="39" fillId="9" borderId="80" xfId="0" applyFont="1" applyFill="1" applyBorder="1" applyAlignment="1">
      <alignment horizontal="left" vertical="center" wrapText="1"/>
    </xf>
    <xf numFmtId="0" fontId="39" fillId="9" borderId="82" xfId="0" applyFont="1" applyFill="1" applyBorder="1" applyAlignment="1">
      <alignment horizontal="left" vertical="center" wrapText="1"/>
    </xf>
    <xf numFmtId="0" fontId="39" fillId="9" borderId="24" xfId="0" applyFont="1" applyFill="1" applyBorder="1" applyAlignment="1">
      <alignment horizontal="left" vertical="center" wrapText="1"/>
    </xf>
    <xf numFmtId="0" fontId="39" fillId="9" borderId="77" xfId="0" applyFont="1" applyFill="1" applyBorder="1" applyAlignment="1">
      <alignment horizontal="left" vertical="center" wrapText="1"/>
    </xf>
    <xf numFmtId="0" fontId="45" fillId="9" borderId="0" xfId="0" applyFont="1" applyFill="1" applyAlignment="1">
      <alignment horizontal="center" vertical="center"/>
    </xf>
    <xf numFmtId="0" fontId="34" fillId="10" borderId="0" xfId="0" applyFont="1" applyFill="1" applyAlignment="1">
      <alignment horizontal="center" vertical="center"/>
    </xf>
    <xf numFmtId="0" fontId="47" fillId="9" borderId="7" xfId="0" applyFont="1" applyFill="1" applyBorder="1" applyAlignment="1">
      <alignment horizontal="center" vertical="center" wrapText="1"/>
    </xf>
    <xf numFmtId="0" fontId="47" fillId="9" borderId="74" xfId="0" applyFont="1" applyFill="1" applyBorder="1" applyAlignment="1">
      <alignment horizontal="center" vertical="center" wrapText="1"/>
    </xf>
    <xf numFmtId="0" fontId="47" fillId="9" borderId="75"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47" fillId="9" borderId="0" xfId="0" applyFont="1" applyFill="1" applyAlignment="1">
      <alignment horizontal="center" vertical="center" wrapText="1"/>
    </xf>
    <xf numFmtId="0" fontId="47" fillId="9" borderId="23"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6" fillId="9" borderId="14" xfId="0" applyFont="1" applyFill="1" applyBorder="1" applyAlignment="1">
      <alignment horizontal="center" vertical="center" wrapText="1"/>
    </xf>
    <xf numFmtId="0" fontId="46" fillId="9" borderId="15" xfId="0" applyFont="1" applyFill="1" applyBorder="1" applyAlignment="1">
      <alignment horizontal="center" vertical="center" wrapText="1"/>
    </xf>
    <xf numFmtId="0" fontId="39" fillId="9" borderId="73" xfId="0" applyFont="1" applyFill="1" applyBorder="1" applyAlignment="1">
      <alignment horizontal="center" vertical="center"/>
    </xf>
    <xf numFmtId="0" fontId="39" fillId="9" borderId="18" xfId="0" applyFont="1" applyFill="1" applyBorder="1" applyAlignment="1">
      <alignment horizontal="center" vertical="center"/>
    </xf>
    <xf numFmtId="0" fontId="46" fillId="9" borderId="78" xfId="0" applyFont="1" applyFill="1" applyBorder="1" applyAlignment="1">
      <alignment horizontal="center" vertical="center" wrapText="1"/>
    </xf>
    <xf numFmtId="0" fontId="46" fillId="9" borderId="81" xfId="0" applyFont="1" applyFill="1" applyBorder="1" applyAlignment="1">
      <alignment horizontal="center" vertical="center" wrapText="1"/>
    </xf>
    <xf numFmtId="0" fontId="47" fillId="9" borderId="76" xfId="0" applyFont="1" applyFill="1" applyBorder="1" applyAlignment="1">
      <alignment horizontal="center" vertical="center" wrapText="1"/>
    </xf>
    <xf numFmtId="0" fontId="47" fillId="9" borderId="24" xfId="0" applyFont="1" applyFill="1" applyBorder="1" applyAlignment="1">
      <alignment horizontal="center" vertical="center" wrapText="1"/>
    </xf>
    <xf numFmtId="0" fontId="47" fillId="9" borderId="77" xfId="0" applyFont="1" applyFill="1" applyBorder="1" applyAlignment="1">
      <alignment horizontal="center" vertical="center" wrapText="1"/>
    </xf>
    <xf numFmtId="0" fontId="39" fillId="9" borderId="65" xfId="0" applyFont="1" applyFill="1" applyBorder="1" applyAlignment="1">
      <alignment horizontal="left" vertical="center" wrapText="1"/>
    </xf>
    <xf numFmtId="0" fontId="39" fillId="9" borderId="25" xfId="0" applyFont="1" applyFill="1" applyBorder="1" applyAlignment="1">
      <alignment horizontal="left" vertical="center" wrapText="1"/>
    </xf>
    <xf numFmtId="0" fontId="39" fillId="9" borderId="84" xfId="0" applyFont="1" applyFill="1" applyBorder="1" applyAlignment="1">
      <alignment horizontal="left" vertical="center" wrapText="1"/>
    </xf>
    <xf numFmtId="0" fontId="39" fillId="9" borderId="8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39" fillId="9" borderId="17" xfId="0" applyFont="1" applyFill="1" applyBorder="1" applyAlignment="1">
      <alignment horizontal="left" vertical="center" wrapText="1"/>
    </xf>
    <xf numFmtId="0" fontId="46" fillId="9" borderId="85" xfId="0" applyFont="1" applyFill="1" applyBorder="1" applyAlignment="1">
      <alignment horizontal="center" vertical="center" wrapText="1"/>
    </xf>
    <xf numFmtId="0" fontId="8" fillId="15" borderId="108" xfId="0" applyFont="1" applyFill="1" applyBorder="1" applyAlignment="1">
      <alignment horizontal="center" vertical="center" wrapText="1"/>
    </xf>
    <xf numFmtId="0" fontId="8" fillId="15" borderId="109" xfId="0" applyFont="1" applyFill="1" applyBorder="1" applyAlignment="1">
      <alignment horizontal="center" vertical="center" wrapText="1"/>
    </xf>
    <xf numFmtId="0" fontId="2" fillId="0" borderId="0" xfId="0" applyFont="1" applyAlignment="1">
      <alignment horizontal="center" vertical="center" wrapText="1"/>
    </xf>
    <xf numFmtId="0" fontId="7" fillId="13" borderId="69" xfId="0" applyFont="1" applyFill="1" applyBorder="1" applyAlignment="1">
      <alignment horizontal="center" vertical="center"/>
    </xf>
    <xf numFmtId="165" fontId="18" fillId="0" borderId="160" xfId="0" applyNumberFormat="1" applyFont="1" applyBorder="1" applyAlignment="1">
      <alignment horizontal="center" vertical="center"/>
    </xf>
    <xf numFmtId="165" fontId="18" fillId="0" borderId="2" xfId="0" applyNumberFormat="1" applyFont="1" applyBorder="1" applyAlignment="1">
      <alignment horizontal="center" vertical="center"/>
    </xf>
    <xf numFmtId="165" fontId="18" fillId="0" borderId="9" xfId="0" applyNumberFormat="1" applyFont="1" applyBorder="1" applyAlignment="1">
      <alignment horizontal="center" vertical="center"/>
    </xf>
    <xf numFmtId="165" fontId="18" fillId="0" borderId="55" xfId="0" applyNumberFormat="1" applyFont="1" applyBorder="1" applyAlignment="1">
      <alignment horizontal="center" vertical="center"/>
    </xf>
    <xf numFmtId="165" fontId="18" fillId="0" borderId="131" xfId="0" applyNumberFormat="1" applyFont="1" applyBorder="1" applyAlignment="1">
      <alignment horizontal="center" vertical="center"/>
    </xf>
    <xf numFmtId="165" fontId="18" fillId="0" borderId="42" xfId="0" applyNumberFormat="1" applyFont="1" applyBorder="1" applyAlignment="1">
      <alignment horizontal="center" vertical="center"/>
    </xf>
    <xf numFmtId="9" fontId="37" fillId="10" borderId="158" xfId="1" applyFont="1" applyFill="1" applyBorder="1" applyAlignment="1" applyProtection="1">
      <alignment horizontal="center" vertical="center" wrapText="1"/>
    </xf>
    <xf numFmtId="9" fontId="37" fillId="10" borderId="15" xfId="1" applyFont="1" applyFill="1" applyBorder="1" applyAlignment="1" applyProtection="1">
      <alignment horizontal="center" vertical="center" wrapText="1"/>
    </xf>
    <xf numFmtId="165" fontId="18" fillId="0" borderId="7" xfId="0" applyNumberFormat="1" applyFont="1" applyBorder="1" applyAlignment="1">
      <alignment horizontal="center" vertical="center"/>
    </xf>
    <xf numFmtId="165" fontId="18" fillId="0" borderId="75" xfId="0" applyNumberFormat="1" applyFont="1" applyBorder="1" applyAlignment="1">
      <alignment horizontal="center" vertical="center"/>
    </xf>
    <xf numFmtId="165" fontId="18" fillId="0" borderId="23" xfId="0" applyNumberFormat="1" applyFont="1" applyBorder="1" applyAlignment="1">
      <alignment horizontal="center" vertical="center"/>
    </xf>
    <xf numFmtId="165" fontId="18" fillId="0" borderId="11" xfId="0" applyNumberFormat="1" applyFont="1" applyBorder="1" applyAlignment="1">
      <alignment horizontal="center" vertical="center"/>
    </xf>
    <xf numFmtId="165" fontId="18" fillId="0" borderId="17" xfId="0" applyNumberFormat="1" applyFont="1" applyBorder="1" applyAlignment="1">
      <alignment horizontal="center" vertical="center"/>
    </xf>
    <xf numFmtId="165" fontId="18" fillId="0" borderId="70" xfId="0" applyNumberFormat="1" applyFont="1" applyBorder="1" applyAlignment="1">
      <alignment horizontal="center" vertical="center"/>
    </xf>
    <xf numFmtId="165" fontId="18" fillId="0" borderId="71" xfId="0" applyNumberFormat="1" applyFont="1" applyBorder="1" applyAlignment="1">
      <alignment horizontal="center" vertical="center"/>
    </xf>
    <xf numFmtId="165" fontId="18" fillId="0" borderId="18" xfId="0" applyNumberFormat="1" applyFont="1" applyBorder="1" applyAlignment="1">
      <alignment horizontal="center" vertical="center"/>
    </xf>
    <xf numFmtId="0" fontId="8" fillId="15" borderId="102" xfId="0" applyFont="1" applyFill="1" applyBorder="1" applyAlignment="1">
      <alignment horizontal="center" vertical="center" wrapText="1"/>
    </xf>
    <xf numFmtId="0" fontId="8" fillId="15" borderId="103" xfId="0" applyFont="1" applyFill="1" applyBorder="1" applyAlignment="1">
      <alignment horizontal="center" vertical="center" wrapText="1"/>
    </xf>
    <xf numFmtId="0" fontId="8" fillId="15" borderId="105" xfId="0" applyFont="1" applyFill="1" applyBorder="1" applyAlignment="1">
      <alignment horizontal="center" vertical="center" wrapText="1"/>
    </xf>
    <xf numFmtId="0" fontId="8" fillId="15" borderId="10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56" xfId="0" applyBorder="1" applyAlignment="1">
      <alignment horizontal="center" vertical="center" wrapText="1"/>
    </xf>
    <xf numFmtId="165" fontId="18" fillId="0" borderId="72" xfId="0" applyNumberFormat="1" applyFont="1" applyBorder="1" applyAlignment="1">
      <alignment horizontal="center" vertical="center"/>
    </xf>
    <xf numFmtId="0" fontId="7" fillId="9" borderId="69" xfId="0" applyFont="1" applyFill="1" applyBorder="1" applyAlignment="1">
      <alignment horizontal="center" vertical="center"/>
    </xf>
    <xf numFmtId="0" fontId="36" fillId="10" borderId="67" xfId="0" applyFont="1" applyFill="1" applyBorder="1" applyAlignment="1">
      <alignment horizontal="center" vertical="center" wrapText="1"/>
    </xf>
    <xf numFmtId="0" fontId="36" fillId="10" borderId="68" xfId="0" applyFont="1" applyFill="1" applyBorder="1" applyAlignment="1">
      <alignment horizontal="center" vertical="center" wrapText="1"/>
    </xf>
    <xf numFmtId="0" fontId="0" fillId="0" borderId="51" xfId="0" applyBorder="1" applyAlignment="1">
      <alignment horizontal="center" vertical="center" wrapText="1"/>
    </xf>
    <xf numFmtId="0" fontId="7" fillId="13" borderId="69" xfId="0" applyFont="1" applyFill="1" applyBorder="1" applyAlignment="1">
      <alignment horizontal="center" vertical="center" wrapText="1"/>
    </xf>
    <xf numFmtId="0" fontId="7" fillId="0" borderId="69" xfId="0" applyFont="1" applyBorder="1" applyAlignment="1">
      <alignment horizontal="center" wrapText="1"/>
    </xf>
    <xf numFmtId="0" fontId="7" fillId="9" borderId="69" xfId="0" applyFont="1" applyFill="1" applyBorder="1" applyAlignment="1">
      <alignment horizontal="center"/>
    </xf>
    <xf numFmtId="0" fontId="39" fillId="15" borderId="111" xfId="0" applyFont="1" applyFill="1" applyBorder="1" applyAlignment="1">
      <alignment horizontal="left" vertical="center" wrapText="1"/>
    </xf>
    <xf numFmtId="0" fontId="64" fillId="10" borderId="105" xfId="0" applyFont="1" applyFill="1" applyBorder="1" applyAlignment="1">
      <alignment horizontal="center" vertical="center" wrapText="1"/>
    </xf>
    <xf numFmtId="0" fontId="64" fillId="10" borderId="106" xfId="0" applyFont="1" applyFill="1" applyBorder="1" applyAlignment="1">
      <alignment horizontal="center" vertical="center" wrapText="1"/>
    </xf>
    <xf numFmtId="0" fontId="64" fillId="10" borderId="107" xfId="0" applyFont="1" applyFill="1" applyBorder="1" applyAlignment="1">
      <alignment horizontal="center" vertical="center" wrapText="1"/>
    </xf>
    <xf numFmtId="0" fontId="46" fillId="15" borderId="112"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39" fillId="15" borderId="111" xfId="0" applyFont="1" applyFill="1" applyBorder="1" applyAlignment="1">
      <alignment horizontal="center" vertical="center" wrapText="1"/>
    </xf>
    <xf numFmtId="0" fontId="64" fillId="10" borderId="108" xfId="0" applyFont="1" applyFill="1" applyBorder="1" applyAlignment="1">
      <alignment horizontal="center" vertical="center" wrapText="1"/>
    </xf>
    <xf numFmtId="0" fontId="64" fillId="10" borderId="109" xfId="0" applyFont="1" applyFill="1" applyBorder="1" applyAlignment="1">
      <alignment horizontal="center" vertical="center" wrapText="1"/>
    </xf>
    <xf numFmtId="0" fontId="64" fillId="10" borderId="110" xfId="0" applyFont="1" applyFill="1" applyBorder="1" applyAlignment="1">
      <alignment horizontal="center" vertical="center" wrapText="1"/>
    </xf>
    <xf numFmtId="0" fontId="8" fillId="0" borderId="0" xfId="0" applyFont="1" applyAlignment="1">
      <alignment horizontal="left"/>
    </xf>
    <xf numFmtId="0" fontId="8" fillId="0" borderId="123" xfId="0" applyFont="1" applyBorder="1" applyAlignment="1">
      <alignment horizontal="left"/>
    </xf>
    <xf numFmtId="0" fontId="52" fillId="9" borderId="118" xfId="0" applyFont="1" applyFill="1" applyBorder="1" applyAlignment="1">
      <alignment horizontal="left"/>
    </xf>
    <xf numFmtId="0" fontId="27" fillId="9" borderId="119" xfId="0" applyFont="1" applyFill="1" applyBorder="1" applyAlignment="1">
      <alignment horizontal="left"/>
    </xf>
    <xf numFmtId="0" fontId="27" fillId="9" borderId="120" xfId="0" applyFont="1" applyFill="1" applyBorder="1" applyAlignment="1">
      <alignment horizontal="left"/>
    </xf>
    <xf numFmtId="0" fontId="52" fillId="9" borderId="119" xfId="0" applyFont="1" applyFill="1" applyBorder="1" applyAlignment="1">
      <alignment horizontal="left"/>
    </xf>
    <xf numFmtId="0" fontId="52" fillId="9" borderId="120" xfId="0" applyFont="1" applyFill="1" applyBorder="1" applyAlignment="1">
      <alignment horizontal="left"/>
    </xf>
    <xf numFmtId="0" fontId="32" fillId="0" borderId="28" xfId="0" applyFont="1" applyBorder="1" applyAlignment="1">
      <alignment horizontal="center" vertical="center" wrapText="1"/>
    </xf>
    <xf numFmtId="0" fontId="32" fillId="0" borderId="0" xfId="0" applyFont="1" applyAlignment="1">
      <alignment horizontal="center" vertical="center" wrapText="1"/>
    </xf>
    <xf numFmtId="0" fontId="32" fillId="0" borderId="56" xfId="0" applyFont="1" applyBorder="1" applyAlignment="1">
      <alignment horizontal="center" vertical="center" wrapText="1"/>
    </xf>
    <xf numFmtId="0" fontId="33" fillId="14" borderId="64" xfId="0" applyFont="1" applyFill="1" applyBorder="1" applyAlignment="1">
      <alignment horizontal="center" vertical="center" wrapText="1"/>
    </xf>
    <xf numFmtId="0" fontId="33" fillId="14" borderId="62" xfId="0" applyFont="1" applyFill="1" applyBorder="1" applyAlignment="1">
      <alignment horizontal="center" vertical="center" wrapText="1"/>
    </xf>
    <xf numFmtId="0" fontId="33" fillId="14" borderId="63" xfId="0" applyFont="1" applyFill="1" applyBorder="1" applyAlignment="1">
      <alignment horizontal="center" vertical="center" wrapText="1"/>
    </xf>
    <xf numFmtId="0" fontId="33" fillId="14" borderId="57" xfId="0" applyFont="1" applyFill="1" applyBorder="1" applyAlignment="1">
      <alignment horizontal="center" vertical="center" wrapText="1"/>
    </xf>
    <xf numFmtId="0" fontId="33" fillId="14" borderId="39" xfId="0" applyFont="1" applyFill="1" applyBorder="1" applyAlignment="1">
      <alignment horizontal="center" vertical="center" wrapText="1"/>
    </xf>
    <xf numFmtId="0" fontId="26" fillId="8" borderId="103" xfId="0" applyFont="1" applyFill="1" applyBorder="1" applyAlignment="1">
      <alignment horizontal="center" vertical="center" wrapText="1"/>
    </xf>
    <xf numFmtId="0" fontId="26" fillId="8" borderId="106" xfId="0" applyFont="1" applyFill="1" applyBorder="1" applyAlignment="1">
      <alignment horizontal="center" vertical="center" wrapText="1"/>
    </xf>
    <xf numFmtId="0" fontId="26" fillId="8" borderId="104" xfId="0" applyFont="1" applyFill="1" applyBorder="1" applyAlignment="1">
      <alignment horizontal="center" vertical="center" wrapText="1"/>
    </xf>
    <xf numFmtId="0" fontId="26" fillId="8" borderId="107" xfId="0" applyFont="1" applyFill="1" applyBorder="1" applyAlignment="1">
      <alignment horizontal="center" vertical="center" wrapText="1"/>
    </xf>
    <xf numFmtId="0" fontId="33" fillId="15" borderId="37" xfId="0" applyFont="1" applyFill="1" applyBorder="1" applyAlignment="1">
      <alignment horizontal="center" vertical="center" wrapText="1"/>
    </xf>
    <xf numFmtId="0" fontId="33" fillId="15" borderId="30" xfId="0" applyFont="1" applyFill="1" applyBorder="1" applyAlignment="1">
      <alignment horizontal="center" vertical="center" wrapText="1"/>
    </xf>
    <xf numFmtId="0" fontId="33" fillId="15" borderId="31" xfId="0" applyFont="1" applyFill="1" applyBorder="1" applyAlignment="1">
      <alignment horizontal="center" vertical="center" wrapText="1"/>
    </xf>
    <xf numFmtId="0" fontId="26" fillId="8" borderId="102" xfId="0" applyFont="1" applyFill="1" applyBorder="1" applyAlignment="1">
      <alignment horizontal="center" vertical="center" wrapText="1"/>
    </xf>
    <xf numFmtId="0" fontId="26" fillId="8" borderId="105" xfId="0" applyFont="1" applyFill="1" applyBorder="1" applyAlignment="1">
      <alignment horizontal="center" vertical="center" wrapText="1"/>
    </xf>
    <xf numFmtId="0" fontId="39" fillId="15" borderId="111" xfId="0" applyFont="1" applyFill="1" applyBorder="1" applyAlignment="1">
      <alignment vertical="center" wrapText="1"/>
    </xf>
    <xf numFmtId="0" fontId="33" fillId="14" borderId="156"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3" fillId="14" borderId="157" xfId="0" applyFont="1" applyFill="1" applyBorder="1" applyAlignment="1">
      <alignment horizontal="center" vertical="center" wrapText="1"/>
    </xf>
    <xf numFmtId="0" fontId="33" fillId="14" borderId="55" xfId="0" applyFont="1" applyFill="1" applyBorder="1" applyAlignment="1">
      <alignment horizontal="center" vertical="center" wrapText="1"/>
    </xf>
    <xf numFmtId="0" fontId="33" fillId="14" borderId="159" xfId="0" applyFont="1" applyFill="1" applyBorder="1" applyAlignment="1">
      <alignment horizontal="center" vertical="center" wrapText="1"/>
    </xf>
    <xf numFmtId="0" fontId="33" fillId="14" borderId="42" xfId="0" applyFont="1" applyFill="1" applyBorder="1" applyAlignment="1">
      <alignment horizontal="center" vertical="center" wrapText="1"/>
    </xf>
    <xf numFmtId="0" fontId="12" fillId="19" borderId="118" xfId="0" applyFont="1" applyFill="1" applyBorder="1" applyAlignment="1">
      <alignment horizontal="center" vertical="center" wrapText="1"/>
    </xf>
    <xf numFmtId="0" fontId="12" fillId="19" borderId="119" xfId="0" applyFont="1" applyFill="1" applyBorder="1" applyAlignment="1">
      <alignment horizontal="center" vertical="center" wrapText="1"/>
    </xf>
    <xf numFmtId="0" fontId="12" fillId="19" borderId="120" xfId="0" applyFont="1" applyFill="1" applyBorder="1" applyAlignment="1">
      <alignment horizontal="center" vertical="center" wrapText="1"/>
    </xf>
    <xf numFmtId="0" fontId="16" fillId="20" borderId="124" xfId="0" applyFont="1" applyFill="1" applyBorder="1" applyAlignment="1">
      <alignment horizontal="center" vertical="top" wrapText="1"/>
    </xf>
    <xf numFmtId="0" fontId="16" fillId="20" borderId="125" xfId="0" applyFont="1" applyFill="1" applyBorder="1" applyAlignment="1">
      <alignment horizontal="center" vertical="top" wrapText="1"/>
    </xf>
    <xf numFmtId="0" fontId="16" fillId="20" borderId="126" xfId="0" applyFont="1" applyFill="1" applyBorder="1" applyAlignment="1">
      <alignment horizontal="center" vertical="top" wrapText="1"/>
    </xf>
    <xf numFmtId="0" fontId="8" fillId="0" borderId="0" xfId="0" applyFont="1" applyAlignment="1">
      <alignment horizontal="left" vertical="center" wrapText="1"/>
    </xf>
    <xf numFmtId="0" fontId="16" fillId="9" borderId="66" xfId="0" applyFont="1" applyFill="1" applyBorder="1" applyAlignment="1" applyProtection="1">
      <alignment horizontal="center" vertical="center"/>
      <protection locked="0"/>
    </xf>
    <xf numFmtId="0" fontId="6" fillId="10" borderId="13"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15" xfId="0" applyFont="1" applyFill="1" applyBorder="1" applyAlignment="1">
      <alignment horizontal="center" vertical="center"/>
    </xf>
    <xf numFmtId="0" fontId="7" fillId="9" borderId="0" xfId="0" applyFont="1" applyFill="1" applyAlignment="1">
      <alignment horizontal="center"/>
    </xf>
    <xf numFmtId="0" fontId="7" fillId="9" borderId="24" xfId="0" applyFont="1" applyFill="1" applyBorder="1" applyAlignment="1">
      <alignment horizontal="center"/>
    </xf>
    <xf numFmtId="0" fontId="7" fillId="9" borderId="25" xfId="0" applyFont="1" applyFill="1" applyBorder="1" applyAlignment="1">
      <alignment horizontal="center"/>
    </xf>
    <xf numFmtId="14" fontId="7" fillId="9" borderId="25" xfId="0" applyNumberFormat="1" applyFont="1" applyFill="1" applyBorder="1" applyAlignment="1">
      <alignment horizontal="center"/>
    </xf>
    <xf numFmtId="9" fontId="7" fillId="12" borderId="22" xfId="1" applyFont="1" applyFill="1" applyBorder="1" applyAlignment="1">
      <alignment horizontal="center" vertical="center"/>
    </xf>
    <xf numFmtId="9" fontId="7" fillId="12" borderId="19" xfId="1" applyFont="1" applyFill="1" applyBorder="1" applyAlignment="1">
      <alignment horizontal="center" vertical="center"/>
    </xf>
    <xf numFmtId="0" fontId="7" fillId="9" borderId="23" xfId="0" applyFont="1" applyFill="1" applyBorder="1" applyAlignment="1">
      <alignment horizontal="center"/>
    </xf>
    <xf numFmtId="166" fontId="7" fillId="11" borderId="22" xfId="0" applyNumberFormat="1" applyFont="1" applyFill="1" applyBorder="1" applyAlignment="1">
      <alignment horizontal="center" vertical="center"/>
    </xf>
    <xf numFmtId="166" fontId="7" fillId="11" borderId="20" xfId="0" applyNumberFormat="1" applyFont="1" applyFill="1" applyBorder="1" applyAlignment="1">
      <alignment horizontal="center" vertical="center"/>
    </xf>
    <xf numFmtId="166" fontId="7" fillId="11" borderId="19" xfId="0" applyNumberFormat="1" applyFont="1" applyFill="1" applyBorder="1" applyAlignment="1">
      <alignment horizontal="center" vertical="center"/>
    </xf>
    <xf numFmtId="9" fontId="7" fillId="12" borderId="21" xfId="1" applyFont="1" applyFill="1" applyBorder="1" applyAlignment="1">
      <alignment horizontal="center" vertical="center"/>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66FF"/>
      <color rgb="FFBDD7EE"/>
      <color rgb="FFFFFFCC"/>
      <color rgb="FFCCCCFF"/>
      <color rgb="FFEAEFFA"/>
      <color rgb="FFDAE3F6"/>
      <color rgb="FFCD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333376</xdr:colOff>
      <xdr:row>2</xdr:row>
      <xdr:rowOff>103617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t="22870" b="26916"/>
        <a:stretch/>
      </xdr:blipFill>
      <xdr:spPr>
        <a:xfrm>
          <a:off x="1" y="0"/>
          <a:ext cx="2609850" cy="484617"/>
        </a:xfrm>
        <a:prstGeom prst="rect">
          <a:avLst/>
        </a:prstGeom>
      </xdr:spPr>
    </xdr:pic>
    <xdr:clientData/>
  </xdr:twoCellAnchor>
  <xdr:twoCellAnchor editAs="oneCell">
    <xdr:from>
      <xdr:col>4</xdr:col>
      <xdr:colOff>352425</xdr:colOff>
      <xdr:row>3</xdr:row>
      <xdr:rowOff>0</xdr:rowOff>
    </xdr:from>
    <xdr:to>
      <xdr:col>13</xdr:col>
      <xdr:colOff>259291</xdr:colOff>
      <xdr:row>4</xdr:row>
      <xdr:rowOff>1095375</xdr:rowOff>
    </xdr:to>
    <xdr:pic>
      <xdr:nvPicPr>
        <xdr:cNvPr id="4" name="Imagen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9525" y="581025"/>
          <a:ext cx="6764866" cy="1295400"/>
        </a:xfrm>
        <a:prstGeom prst="rect">
          <a:avLst/>
        </a:prstGeom>
        <a:solidFill>
          <a:schemeClr val="bg1"/>
        </a:solidFill>
      </xdr:spPr>
    </xdr:pic>
    <xdr:clientData/>
  </xdr:twoCellAnchor>
  <xdr:twoCellAnchor>
    <xdr:from>
      <xdr:col>13</xdr:col>
      <xdr:colOff>228600</xdr:colOff>
      <xdr:row>2</xdr:row>
      <xdr:rowOff>180976</xdr:rowOff>
    </xdr:from>
    <xdr:to>
      <xdr:col>14</xdr:col>
      <xdr:colOff>209549</xdr:colOff>
      <xdr:row>4</xdr:row>
      <xdr:rowOff>1057276</xdr:rowOff>
    </xdr:to>
    <xdr:sp macro="" textlink="">
      <xdr:nvSpPr>
        <xdr:cNvPr id="6" name="CuadroTexto 5">
          <a:extLst>
            <a:ext uri="{FF2B5EF4-FFF2-40B4-BE49-F238E27FC236}">
              <a16:creationId xmlns:a16="http://schemas.microsoft.com/office/drawing/2014/main" xmlns="" id="{00000000-0008-0000-0000-000006000000}"/>
            </a:ext>
          </a:extLst>
        </xdr:cNvPr>
        <xdr:cNvSpPr txBox="1"/>
      </xdr:nvSpPr>
      <xdr:spPr>
        <a:xfrm>
          <a:off x="10553700" y="561976"/>
          <a:ext cx="647699" cy="12668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1. Productividad</a:t>
          </a:r>
        </a:p>
      </xdr:txBody>
    </xdr:sp>
    <xdr:clientData/>
  </xdr:twoCellAnchor>
  <xdr:twoCellAnchor>
    <xdr:from>
      <xdr:col>13</xdr:col>
      <xdr:colOff>238126</xdr:colOff>
      <xdr:row>4</xdr:row>
      <xdr:rowOff>1085851</xdr:rowOff>
    </xdr:from>
    <xdr:to>
      <xdr:col>14</xdr:col>
      <xdr:colOff>209550</xdr:colOff>
      <xdr:row>5</xdr:row>
      <xdr:rowOff>1206500</xdr:rowOff>
    </xdr:to>
    <xdr:sp macro="" textlink="">
      <xdr:nvSpPr>
        <xdr:cNvPr id="7" name="CuadroTexto 6">
          <a:extLst>
            <a:ext uri="{FF2B5EF4-FFF2-40B4-BE49-F238E27FC236}">
              <a16:creationId xmlns:a16="http://schemas.microsoft.com/office/drawing/2014/main" xmlns="" id="{00000000-0008-0000-0000-000007000000}"/>
            </a:ext>
          </a:extLst>
        </xdr:cNvPr>
        <xdr:cNvSpPr txBox="1"/>
      </xdr:nvSpPr>
      <xdr:spPr>
        <a:xfrm>
          <a:off x="10556876" y="1863726"/>
          <a:ext cx="638174" cy="1327149"/>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2. Construcción de Integridad</a:t>
          </a:r>
        </a:p>
      </xdr:txBody>
    </xdr:sp>
    <xdr:clientData/>
  </xdr:twoCellAnchor>
  <xdr:twoCellAnchor editAs="oneCell">
    <xdr:from>
      <xdr:col>4</xdr:col>
      <xdr:colOff>330200</xdr:colOff>
      <xdr:row>5</xdr:row>
      <xdr:rowOff>1212850</xdr:rowOff>
    </xdr:from>
    <xdr:to>
      <xdr:col>13</xdr:col>
      <xdr:colOff>254000</xdr:colOff>
      <xdr:row>6</xdr:row>
      <xdr:rowOff>1151624</xdr:rowOff>
    </xdr:to>
    <xdr:pic>
      <xdr:nvPicPr>
        <xdr:cNvPr id="8" name="Imagen 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0950" y="3197225"/>
          <a:ext cx="6781800" cy="1542149"/>
        </a:xfrm>
        <a:prstGeom prst="rect">
          <a:avLst/>
        </a:prstGeom>
        <a:solidFill>
          <a:schemeClr val="bg1"/>
        </a:solidFill>
      </xdr:spPr>
    </xdr:pic>
    <xdr:clientData/>
  </xdr:twoCellAnchor>
  <xdr:twoCellAnchor>
    <xdr:from>
      <xdr:col>13</xdr:col>
      <xdr:colOff>228600</xdr:colOff>
      <xdr:row>5</xdr:row>
      <xdr:rowOff>1187451</xdr:rowOff>
    </xdr:from>
    <xdr:to>
      <xdr:col>14</xdr:col>
      <xdr:colOff>209549</xdr:colOff>
      <xdr:row>6</xdr:row>
      <xdr:rowOff>1127125</xdr:rowOff>
    </xdr:to>
    <xdr:sp macro="" textlink="">
      <xdr:nvSpPr>
        <xdr:cNvPr id="9" name="CuadroTexto 8">
          <a:extLst>
            <a:ext uri="{FF2B5EF4-FFF2-40B4-BE49-F238E27FC236}">
              <a16:creationId xmlns:a16="http://schemas.microsoft.com/office/drawing/2014/main" xmlns="" id="{00000000-0008-0000-0000-000009000000}"/>
            </a:ext>
          </a:extLst>
        </xdr:cNvPr>
        <xdr:cNvSpPr txBox="1"/>
      </xdr:nvSpPr>
      <xdr:spPr>
        <a:xfrm>
          <a:off x="10547350" y="3171826"/>
          <a:ext cx="647699" cy="1543049"/>
        </a:xfrm>
        <a:prstGeom prst="rect">
          <a:avLst/>
        </a:prstGeom>
        <a:solidFill>
          <a:srgbClr val="66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3. Gestión cultural</a:t>
          </a:r>
        </a:p>
      </xdr:txBody>
    </xdr:sp>
    <xdr:clientData/>
  </xdr:twoCellAnchor>
  <xdr:twoCellAnchor editAs="oneCell">
    <xdr:from>
      <xdr:col>4</xdr:col>
      <xdr:colOff>321112</xdr:colOff>
      <xdr:row>6</xdr:row>
      <xdr:rowOff>1181101</xdr:rowOff>
    </xdr:from>
    <xdr:to>
      <xdr:col>13</xdr:col>
      <xdr:colOff>254000</xdr:colOff>
      <xdr:row>11</xdr:row>
      <xdr:rowOff>9999</xdr:rowOff>
    </xdr:to>
    <xdr:pic>
      <xdr:nvPicPr>
        <xdr:cNvPr id="11" name="Imagen 10">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1862" y="4768851"/>
          <a:ext cx="6790888" cy="1749898"/>
        </a:xfrm>
        <a:prstGeom prst="rect">
          <a:avLst/>
        </a:prstGeom>
        <a:solidFill>
          <a:schemeClr val="bg1"/>
        </a:solidFill>
      </xdr:spPr>
    </xdr:pic>
    <xdr:clientData/>
  </xdr:twoCellAnchor>
  <xdr:twoCellAnchor>
    <xdr:from>
      <xdr:col>13</xdr:col>
      <xdr:colOff>260350</xdr:colOff>
      <xdr:row>6</xdr:row>
      <xdr:rowOff>1165226</xdr:rowOff>
    </xdr:from>
    <xdr:to>
      <xdr:col>14</xdr:col>
      <xdr:colOff>241299</xdr:colOff>
      <xdr:row>15</xdr:row>
      <xdr:rowOff>41275</xdr:rowOff>
    </xdr:to>
    <xdr:sp macro="" textlink="">
      <xdr:nvSpPr>
        <xdr:cNvPr id="12" name="CuadroTexto 11">
          <a:extLst>
            <a:ext uri="{FF2B5EF4-FFF2-40B4-BE49-F238E27FC236}">
              <a16:creationId xmlns:a16="http://schemas.microsoft.com/office/drawing/2014/main" xmlns="" id="{00000000-0008-0000-0000-00000C000000}"/>
            </a:ext>
          </a:extLst>
        </xdr:cNvPr>
        <xdr:cNvSpPr txBox="1"/>
      </xdr:nvSpPr>
      <xdr:spPr>
        <a:xfrm>
          <a:off x="10579100" y="4752976"/>
          <a:ext cx="647699" cy="17335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rgbClr val="002060"/>
              </a:solidFill>
            </a:rPr>
            <a:t>Pilar 4. Desarrollo persona-equipo</a:t>
          </a:r>
        </a:p>
      </xdr:txBody>
    </xdr:sp>
    <xdr:clientData/>
  </xdr:twoCellAnchor>
  <xdr:twoCellAnchor editAs="oneCell">
    <xdr:from>
      <xdr:col>4</xdr:col>
      <xdr:colOff>349250</xdr:colOff>
      <xdr:row>4</xdr:row>
      <xdr:rowOff>1111250</xdr:rowOff>
    </xdr:from>
    <xdr:to>
      <xdr:col>13</xdr:col>
      <xdr:colOff>254000</xdr:colOff>
      <xdr:row>5</xdr:row>
      <xdr:rowOff>1199745</xdr:rowOff>
    </xdr:to>
    <xdr:pic>
      <xdr:nvPicPr>
        <xdr:cNvPr id="13" name="Imagen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43375" y="1889125"/>
          <a:ext cx="6762750" cy="12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7170" name="AutoShape 2">
          <a:extLst>
            <a:ext uri="{FF2B5EF4-FFF2-40B4-BE49-F238E27FC236}">
              <a16:creationId xmlns:a16="http://schemas.microsoft.com/office/drawing/2014/main" xmlns="" id="{00000000-0008-0000-0100-0000021C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10</xdr:col>
      <xdr:colOff>0</xdr:colOff>
      <xdr:row>22</xdr:row>
      <xdr:rowOff>95250</xdr:rowOff>
    </xdr:to>
    <xdr:pic>
      <xdr:nvPicPr>
        <xdr:cNvPr id="2" name="Gráfico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0" y="0"/>
          <a:ext cx="7620000" cy="428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121831</xdr:rowOff>
    </xdr:from>
    <xdr:to>
      <xdr:col>9</xdr:col>
      <xdr:colOff>137127</xdr:colOff>
      <xdr:row>4</xdr:row>
      <xdr:rowOff>2</xdr:rowOff>
    </xdr:to>
    <xdr:grpSp>
      <xdr:nvGrpSpPr>
        <xdr:cNvPr id="6" name="Grupo 5">
          <a:extLst>
            <a:ext uri="{FF2B5EF4-FFF2-40B4-BE49-F238E27FC236}">
              <a16:creationId xmlns:a16="http://schemas.microsoft.com/office/drawing/2014/main" xmlns="" id="{00000000-0008-0000-0200-000006000000}"/>
            </a:ext>
          </a:extLst>
        </xdr:cNvPr>
        <xdr:cNvGrpSpPr/>
      </xdr:nvGrpSpPr>
      <xdr:grpSpPr>
        <a:xfrm>
          <a:off x="0" y="121831"/>
          <a:ext cx="8720703" cy="786369"/>
          <a:chOff x="0" y="121831"/>
          <a:chExt cx="8720703" cy="786369"/>
        </a:xfrm>
      </xdr:grpSpPr>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rotWithShape="1">
          <a:blip xmlns:r="http://schemas.openxmlformats.org/officeDocument/2006/relationships" r:embed="rId1"/>
          <a:srcRect t="22870" b="26916"/>
          <a:stretch/>
        </xdr:blipFill>
        <xdr:spPr>
          <a:xfrm>
            <a:off x="5889995" y="276890"/>
            <a:ext cx="2830708" cy="520552"/>
          </a:xfrm>
          <a:prstGeom prst="rect">
            <a:avLst/>
          </a:prstGeom>
        </xdr:spPr>
      </xdr:pic>
      <xdr:grpSp>
        <xdr:nvGrpSpPr>
          <xdr:cNvPr id="5" name="Grupo 4">
            <a:extLst>
              <a:ext uri="{FF2B5EF4-FFF2-40B4-BE49-F238E27FC236}">
                <a16:creationId xmlns:a16="http://schemas.microsoft.com/office/drawing/2014/main" xmlns="" id="{00000000-0008-0000-0200-000005000000}"/>
              </a:ext>
            </a:extLst>
          </xdr:cNvPr>
          <xdr:cNvGrpSpPr/>
        </xdr:nvGrpSpPr>
        <xdr:grpSpPr>
          <a:xfrm>
            <a:off x="0" y="121831"/>
            <a:ext cx="5637469" cy="786369"/>
            <a:chOff x="0" y="121831"/>
            <a:chExt cx="5637469" cy="786369"/>
          </a:xfrm>
        </xdr:grpSpPr>
        <xdr:pic>
          <xdr:nvPicPr>
            <xdr:cNvPr id="3" name="Imagen 2">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87" t="31707" r="60149"/>
            <a:stretch/>
          </xdr:blipFill>
          <xdr:spPr bwMode="auto">
            <a:xfrm>
              <a:off x="0" y="143984"/>
              <a:ext cx="2768894" cy="764216"/>
            </a:xfrm>
            <a:prstGeom prst="rect">
              <a:avLst/>
            </a:prstGeom>
            <a:ln>
              <a:noFill/>
            </a:ln>
            <a:extLst>
              <a:ext uri="{53640926-AAD7-44D8-BBD7-CCE9431645EC}">
                <a14:shadowObscured xmlns:a14="http://schemas.microsoft.com/office/drawing/2010/main"/>
              </a:ext>
            </a:extLst>
          </xdr:spPr>
        </xdr:pic>
        <xdr:pic>
          <xdr:nvPicPr>
            <xdr:cNvPr id="4" name="Imagen 3">
              <a:extLst>
                <a:ext uri="{FF2B5EF4-FFF2-40B4-BE49-F238E27FC236}">
                  <a16:creationId xmlns:a16="http://schemas.microsoft.com/office/drawing/2014/main" xmlns="" id="{00000000-0008-0000-02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2941" t="31707" r="-1176"/>
            <a:stretch/>
          </xdr:blipFill>
          <xdr:spPr bwMode="auto">
            <a:xfrm>
              <a:off x="2757819" y="121831"/>
              <a:ext cx="2879650" cy="764216"/>
            </a:xfrm>
            <a:prstGeom prst="rect">
              <a:avLst/>
            </a:prstGeom>
            <a:ln>
              <a:noFill/>
            </a:ln>
            <a:extLst>
              <a:ext uri="{53640926-AAD7-44D8-BBD7-CCE9431645EC}">
                <a14:shadowObscured xmlns:a14="http://schemas.microsoft.com/office/drawing/2010/main"/>
              </a:ext>
            </a:extLst>
          </xdr:spPr>
        </xdr:pic>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0</xdr:row>
      <xdr:rowOff>95251</xdr:rowOff>
    </xdr:from>
    <xdr:to>
      <xdr:col>6</xdr:col>
      <xdr:colOff>1124857</xdr:colOff>
      <xdr:row>0</xdr:row>
      <xdr:rowOff>1206500</xdr:rowOff>
    </xdr:to>
    <xdr:grpSp>
      <xdr:nvGrpSpPr>
        <xdr:cNvPr id="4" name="Grupo 3">
          <a:extLst>
            <a:ext uri="{FF2B5EF4-FFF2-40B4-BE49-F238E27FC236}">
              <a16:creationId xmlns:a16="http://schemas.microsoft.com/office/drawing/2014/main" xmlns="" id="{00000000-0008-0000-0300-000004000000}"/>
            </a:ext>
          </a:extLst>
        </xdr:cNvPr>
        <xdr:cNvGrpSpPr/>
      </xdr:nvGrpSpPr>
      <xdr:grpSpPr>
        <a:xfrm>
          <a:off x="476250" y="95251"/>
          <a:ext cx="17385393" cy="1111249"/>
          <a:chOff x="0" y="121831"/>
          <a:chExt cx="8720703" cy="786369"/>
        </a:xfrm>
      </xdr:grpSpPr>
      <xdr:pic>
        <xdr:nvPicPr>
          <xdr:cNvPr id="5" name="Imagen 4">
            <a:extLst>
              <a:ext uri="{FF2B5EF4-FFF2-40B4-BE49-F238E27FC236}">
                <a16:creationId xmlns:a16="http://schemas.microsoft.com/office/drawing/2014/main" xmlns="" id="{00000000-0008-0000-0300-000005000000}"/>
              </a:ext>
            </a:extLst>
          </xdr:cNvPr>
          <xdr:cNvPicPr>
            <a:picLocks noChangeAspect="1"/>
          </xdr:cNvPicPr>
        </xdr:nvPicPr>
        <xdr:blipFill rotWithShape="1">
          <a:blip xmlns:r="http://schemas.openxmlformats.org/officeDocument/2006/relationships" r:embed="rId1"/>
          <a:srcRect t="22870" b="26916"/>
          <a:stretch/>
        </xdr:blipFill>
        <xdr:spPr>
          <a:xfrm>
            <a:off x="5889995" y="276890"/>
            <a:ext cx="2830708" cy="520552"/>
          </a:xfrm>
          <a:prstGeom prst="rect">
            <a:avLst/>
          </a:prstGeom>
        </xdr:spPr>
      </xdr:pic>
      <xdr:grpSp>
        <xdr:nvGrpSpPr>
          <xdr:cNvPr id="6" name="Grupo 5">
            <a:extLst>
              <a:ext uri="{FF2B5EF4-FFF2-40B4-BE49-F238E27FC236}">
                <a16:creationId xmlns:a16="http://schemas.microsoft.com/office/drawing/2014/main" xmlns="" id="{00000000-0008-0000-0300-000006000000}"/>
              </a:ext>
            </a:extLst>
          </xdr:cNvPr>
          <xdr:cNvGrpSpPr/>
        </xdr:nvGrpSpPr>
        <xdr:grpSpPr>
          <a:xfrm>
            <a:off x="0" y="121831"/>
            <a:ext cx="5637469" cy="786369"/>
            <a:chOff x="0" y="121831"/>
            <a:chExt cx="5637469" cy="786369"/>
          </a:xfrm>
        </xdr:grpSpPr>
        <xdr:pic>
          <xdr:nvPicPr>
            <xdr:cNvPr id="7" name="Imagen 6">
              <a:extLst>
                <a:ext uri="{FF2B5EF4-FFF2-40B4-BE49-F238E27FC236}">
                  <a16:creationId xmlns:a16="http://schemas.microsoft.com/office/drawing/2014/main" xmlns="" id="{00000000-0008-0000-0300-000007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87" t="31707" r="60149"/>
            <a:stretch/>
          </xdr:blipFill>
          <xdr:spPr bwMode="auto">
            <a:xfrm>
              <a:off x="0" y="143984"/>
              <a:ext cx="2768894" cy="764216"/>
            </a:xfrm>
            <a:prstGeom prst="rect">
              <a:avLst/>
            </a:prstGeom>
            <a:ln>
              <a:noFill/>
            </a:ln>
            <a:extLst>
              <a:ext uri="{53640926-AAD7-44D8-BBD7-CCE9431645EC}">
                <a14:shadowObscured xmlns:a14="http://schemas.microsoft.com/office/drawing/2010/main"/>
              </a:ext>
            </a:extLst>
          </xdr:spPr>
        </xdr:pic>
        <xdr:pic>
          <xdr:nvPicPr>
            <xdr:cNvPr id="8" name="Imagen 7">
              <a:extLst>
                <a:ext uri="{FF2B5EF4-FFF2-40B4-BE49-F238E27FC236}">
                  <a16:creationId xmlns:a16="http://schemas.microsoft.com/office/drawing/2014/main" xmlns="" id="{00000000-0008-0000-0300-000008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2941" t="31707" r="-1176"/>
            <a:stretch/>
          </xdr:blipFill>
          <xdr:spPr bwMode="auto">
            <a:xfrm>
              <a:off x="2757819" y="121831"/>
              <a:ext cx="2879650" cy="764216"/>
            </a:xfrm>
            <a:prstGeom prst="rect">
              <a:avLst/>
            </a:prstGeom>
            <a:ln>
              <a:noFill/>
            </a:ln>
            <a:extLst>
              <a:ext uri="{53640926-AAD7-44D8-BBD7-CCE9431645EC}">
                <a14:shadowObscured xmlns:a14="http://schemas.microsoft.com/office/drawing/2010/main"/>
              </a:ext>
            </a:extLst>
          </xdr:spPr>
        </xdr:pic>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130969</xdr:colOff>
      <xdr:row>0</xdr:row>
      <xdr:rowOff>0</xdr:rowOff>
    </xdr:from>
    <xdr:to>
      <xdr:col>10</xdr:col>
      <xdr:colOff>195828</xdr:colOff>
      <xdr:row>2</xdr:row>
      <xdr:rowOff>36275</xdr:rowOff>
    </xdr:to>
    <xdr:grpSp>
      <xdr:nvGrpSpPr>
        <xdr:cNvPr id="4" name="Grupo 3">
          <a:extLst>
            <a:ext uri="{FF2B5EF4-FFF2-40B4-BE49-F238E27FC236}">
              <a16:creationId xmlns:a16="http://schemas.microsoft.com/office/drawing/2014/main" xmlns="" id="{00000000-0008-0000-0400-000004000000}"/>
            </a:ext>
          </a:extLst>
        </xdr:cNvPr>
        <xdr:cNvGrpSpPr/>
      </xdr:nvGrpSpPr>
      <xdr:grpSpPr>
        <a:xfrm>
          <a:off x="130969" y="0"/>
          <a:ext cx="8720703" cy="786369"/>
          <a:chOff x="0" y="121831"/>
          <a:chExt cx="8720703" cy="786369"/>
        </a:xfrm>
      </xdr:grpSpPr>
      <xdr:pic>
        <xdr:nvPicPr>
          <xdr:cNvPr id="5" name="Imagen 4">
            <a:extLst>
              <a:ext uri="{FF2B5EF4-FFF2-40B4-BE49-F238E27FC236}">
                <a16:creationId xmlns:a16="http://schemas.microsoft.com/office/drawing/2014/main" xmlns="" id="{00000000-0008-0000-0400-000005000000}"/>
              </a:ext>
            </a:extLst>
          </xdr:cNvPr>
          <xdr:cNvPicPr>
            <a:picLocks noChangeAspect="1"/>
          </xdr:cNvPicPr>
        </xdr:nvPicPr>
        <xdr:blipFill rotWithShape="1">
          <a:blip xmlns:r="http://schemas.openxmlformats.org/officeDocument/2006/relationships" r:embed="rId1"/>
          <a:srcRect t="22870" b="26916"/>
          <a:stretch/>
        </xdr:blipFill>
        <xdr:spPr>
          <a:xfrm>
            <a:off x="5889995" y="276890"/>
            <a:ext cx="2830708" cy="520552"/>
          </a:xfrm>
          <a:prstGeom prst="rect">
            <a:avLst/>
          </a:prstGeom>
        </xdr:spPr>
      </xdr:pic>
      <xdr:grpSp>
        <xdr:nvGrpSpPr>
          <xdr:cNvPr id="6" name="Grupo 5">
            <a:extLst>
              <a:ext uri="{FF2B5EF4-FFF2-40B4-BE49-F238E27FC236}">
                <a16:creationId xmlns:a16="http://schemas.microsoft.com/office/drawing/2014/main" xmlns="" id="{00000000-0008-0000-0400-000006000000}"/>
              </a:ext>
            </a:extLst>
          </xdr:cNvPr>
          <xdr:cNvGrpSpPr/>
        </xdr:nvGrpSpPr>
        <xdr:grpSpPr>
          <a:xfrm>
            <a:off x="0" y="121831"/>
            <a:ext cx="5637469" cy="786369"/>
            <a:chOff x="0" y="121831"/>
            <a:chExt cx="5637469" cy="786369"/>
          </a:xfrm>
        </xdr:grpSpPr>
        <xdr:pic>
          <xdr:nvPicPr>
            <xdr:cNvPr id="7" name="Imagen 6">
              <a:extLst>
                <a:ext uri="{FF2B5EF4-FFF2-40B4-BE49-F238E27FC236}">
                  <a16:creationId xmlns:a16="http://schemas.microsoft.com/office/drawing/2014/main" xmlns="" id="{00000000-0008-0000-0400-000007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87" t="31707" r="60149"/>
            <a:stretch/>
          </xdr:blipFill>
          <xdr:spPr bwMode="auto">
            <a:xfrm>
              <a:off x="0" y="143984"/>
              <a:ext cx="2768894" cy="764216"/>
            </a:xfrm>
            <a:prstGeom prst="rect">
              <a:avLst/>
            </a:prstGeom>
            <a:ln>
              <a:noFill/>
            </a:ln>
            <a:extLst>
              <a:ext uri="{53640926-AAD7-44D8-BBD7-CCE9431645EC}">
                <a14:shadowObscured xmlns:a14="http://schemas.microsoft.com/office/drawing/2010/main"/>
              </a:ext>
            </a:extLst>
          </xdr:spPr>
        </xdr:pic>
        <xdr:pic>
          <xdr:nvPicPr>
            <xdr:cNvPr id="8" name="Imagen 7">
              <a:extLst>
                <a:ext uri="{FF2B5EF4-FFF2-40B4-BE49-F238E27FC236}">
                  <a16:creationId xmlns:a16="http://schemas.microsoft.com/office/drawing/2014/main" xmlns="" id="{00000000-0008-0000-0400-000008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2941" t="31707" r="-1176"/>
            <a:stretch/>
          </xdr:blipFill>
          <xdr:spPr bwMode="auto">
            <a:xfrm>
              <a:off x="2757819" y="121831"/>
              <a:ext cx="2879650" cy="764216"/>
            </a:xfrm>
            <a:prstGeom prst="rect">
              <a:avLst/>
            </a:prstGeom>
            <a:ln>
              <a:noFill/>
            </a:ln>
            <a:extLst>
              <a:ext uri="{53640926-AAD7-44D8-BBD7-CCE9431645EC}">
                <a14:shadowObscured xmlns:a14="http://schemas.microsoft.com/office/drawing/2010/main"/>
              </a:ext>
            </a:extLst>
          </xdr:spPr>
        </xdr:pic>
      </xdr:grp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639178</xdr:colOff>
      <xdr:row>1</xdr:row>
      <xdr:rowOff>286655</xdr:rowOff>
    </xdr:from>
    <xdr:to>
      <xdr:col>5</xdr:col>
      <xdr:colOff>416964</xdr:colOff>
      <xdr:row>2</xdr:row>
      <xdr:rowOff>476250</xdr:rowOff>
    </xdr:to>
    <xdr:grpSp>
      <xdr:nvGrpSpPr>
        <xdr:cNvPr id="4" name="Grupo 3">
          <a:extLst>
            <a:ext uri="{FF2B5EF4-FFF2-40B4-BE49-F238E27FC236}">
              <a16:creationId xmlns:a16="http://schemas.microsoft.com/office/drawing/2014/main" xmlns="" id="{00000000-0008-0000-0600-000004000000}"/>
            </a:ext>
          </a:extLst>
        </xdr:cNvPr>
        <xdr:cNvGrpSpPr/>
      </xdr:nvGrpSpPr>
      <xdr:grpSpPr>
        <a:xfrm>
          <a:off x="1067803" y="512874"/>
          <a:ext cx="9695692" cy="1011126"/>
          <a:chOff x="0" y="121831"/>
          <a:chExt cx="8720703" cy="786369"/>
        </a:xfrm>
      </xdr:grpSpPr>
      <xdr:pic>
        <xdr:nvPicPr>
          <xdr:cNvPr id="5" name="Imagen 4">
            <a:extLst>
              <a:ext uri="{FF2B5EF4-FFF2-40B4-BE49-F238E27FC236}">
                <a16:creationId xmlns:a16="http://schemas.microsoft.com/office/drawing/2014/main" xmlns="" id="{00000000-0008-0000-0600-000005000000}"/>
              </a:ext>
            </a:extLst>
          </xdr:cNvPr>
          <xdr:cNvPicPr>
            <a:picLocks noChangeAspect="1"/>
          </xdr:cNvPicPr>
        </xdr:nvPicPr>
        <xdr:blipFill rotWithShape="1">
          <a:blip xmlns:r="http://schemas.openxmlformats.org/officeDocument/2006/relationships" r:embed="rId1"/>
          <a:srcRect t="22870" b="26916"/>
          <a:stretch/>
        </xdr:blipFill>
        <xdr:spPr>
          <a:xfrm>
            <a:off x="5889995" y="276890"/>
            <a:ext cx="2830708" cy="520552"/>
          </a:xfrm>
          <a:prstGeom prst="rect">
            <a:avLst/>
          </a:prstGeom>
        </xdr:spPr>
      </xdr:pic>
      <xdr:grpSp>
        <xdr:nvGrpSpPr>
          <xdr:cNvPr id="6" name="Grupo 5">
            <a:extLst>
              <a:ext uri="{FF2B5EF4-FFF2-40B4-BE49-F238E27FC236}">
                <a16:creationId xmlns:a16="http://schemas.microsoft.com/office/drawing/2014/main" xmlns="" id="{00000000-0008-0000-0600-000006000000}"/>
              </a:ext>
            </a:extLst>
          </xdr:cNvPr>
          <xdr:cNvGrpSpPr/>
        </xdr:nvGrpSpPr>
        <xdr:grpSpPr>
          <a:xfrm>
            <a:off x="0" y="121831"/>
            <a:ext cx="5637469" cy="786369"/>
            <a:chOff x="0" y="121831"/>
            <a:chExt cx="5637469" cy="786369"/>
          </a:xfrm>
        </xdr:grpSpPr>
        <xdr:pic>
          <xdr:nvPicPr>
            <xdr:cNvPr id="7" name="Imagen 6">
              <a:extLst>
                <a:ext uri="{FF2B5EF4-FFF2-40B4-BE49-F238E27FC236}">
                  <a16:creationId xmlns:a16="http://schemas.microsoft.com/office/drawing/2014/main" xmlns="" id="{00000000-0008-0000-0600-000007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87" t="31707" r="60149"/>
            <a:stretch/>
          </xdr:blipFill>
          <xdr:spPr bwMode="auto">
            <a:xfrm>
              <a:off x="0" y="143984"/>
              <a:ext cx="2768894" cy="764216"/>
            </a:xfrm>
            <a:prstGeom prst="rect">
              <a:avLst/>
            </a:prstGeom>
            <a:ln>
              <a:noFill/>
            </a:ln>
            <a:extLst>
              <a:ext uri="{53640926-AAD7-44D8-BBD7-CCE9431645EC}">
                <a14:shadowObscured xmlns:a14="http://schemas.microsoft.com/office/drawing/2010/main"/>
              </a:ext>
            </a:extLst>
          </xdr:spPr>
        </xdr:pic>
        <xdr:pic>
          <xdr:nvPicPr>
            <xdr:cNvPr id="8" name="Imagen 7">
              <a:extLst>
                <a:ext uri="{FF2B5EF4-FFF2-40B4-BE49-F238E27FC236}">
                  <a16:creationId xmlns:a16="http://schemas.microsoft.com/office/drawing/2014/main" xmlns="" id="{00000000-0008-0000-0600-000008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2941" t="31707" r="-1176"/>
            <a:stretch/>
          </xdr:blipFill>
          <xdr:spPr bwMode="auto">
            <a:xfrm>
              <a:off x="2757819" y="121831"/>
              <a:ext cx="2879650" cy="764216"/>
            </a:xfrm>
            <a:prstGeom prst="rect">
              <a:avLst/>
            </a:prstGeom>
            <a:ln>
              <a:noFill/>
            </a:ln>
            <a:extLst>
              <a:ext uri="{53640926-AAD7-44D8-BBD7-CCE9431645EC}">
                <a14:shadowObscured xmlns:a14="http://schemas.microsoft.com/office/drawing/2010/main"/>
              </a:ext>
            </a:extLst>
          </xdr:spPr>
        </xdr:pic>
      </xdr:grpSp>
    </xdr:grpSp>
    <xdr:clientData/>
  </xdr:twoCellAnchor>
</xdr:wsDr>
</file>

<file path=xl/persons/person.xml><?xml version="1.0" encoding="utf-8"?>
<personList xmlns="http://schemas.microsoft.com/office/spreadsheetml/2018/threadedcomments" xmlns:x="http://schemas.openxmlformats.org/spreadsheetml/2006/main">
  <person displayName="SANDRA MILENA ARDILA" id="{EDE1CF2E-AABC-4C40-B39F-B21C3C8A309C}" userId="70648b82c3f8611a"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3" dT="2022-07-18T16:11:23.07" personId="{EDE1CF2E-AABC-4C40-B39F-B21C3C8A309C}" id="{6F34C1BD-9C0C-4F3D-8BE9-27F887D40553}">
    <text>La sumatoria no puede superar el 85%, que corresponde al peso del pilar 1 Productividad, compromisos gerenciales.</text>
  </threadedComment>
  <threadedComment ref="O41" dT="2022-07-18T16:12:29.01" personId="{EDE1CF2E-AABC-4C40-B39F-B21C3C8A309C}" id="{E9517478-CA4B-4069-862C-7B0CBD1529D4}">
    <text>La sumatoria no puede superar el 10%, en caso de no tener a cargo presupuesto se deja el 10%.</text>
  </threadedComment>
  <threadedComment ref="O49" dT="2022-07-18T16:13:28.84" personId="{EDE1CF2E-AABC-4C40-B39F-B21C3C8A309C}" id="{6293E74F-79C5-43DB-BC4E-45447DD3D54C}">
    <text>El peso NO debe ser mayor a 5% que es eñ 100% de Proyectos Especiales (Innovación Pública)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9"/>
  <sheetViews>
    <sheetView showGridLines="0" topLeftCell="A6" zoomScale="60" zoomScaleNormal="60" workbookViewId="0">
      <selection activeCell="F8" sqref="F8"/>
    </sheetView>
  </sheetViews>
  <sheetFormatPr baseColWidth="10" defaultColWidth="11.42578125" defaultRowHeight="15" x14ac:dyDescent="0.25"/>
  <cols>
    <col min="1" max="1" width="22.7109375" customWidth="1"/>
    <col min="14" max="14" width="10" customWidth="1"/>
  </cols>
  <sheetData>
    <row r="4" spans="1:4" ht="15.75" customHeight="1" thickBot="1" x14ac:dyDescent="0.3"/>
    <row r="5" spans="1:4" ht="94.5" customHeight="1" thickBot="1" x14ac:dyDescent="0.3">
      <c r="A5" s="4" t="s">
        <v>0</v>
      </c>
      <c r="B5" s="7">
        <v>0.55000000000000004</v>
      </c>
      <c r="C5" s="229" t="s">
        <v>1</v>
      </c>
      <c r="D5" s="232" t="s">
        <v>2</v>
      </c>
    </row>
    <row r="6" spans="1:4" ht="126.75" customHeight="1" thickBot="1" x14ac:dyDescent="0.3">
      <c r="A6" s="3" t="s">
        <v>3</v>
      </c>
      <c r="B6" s="6">
        <v>0.15</v>
      </c>
      <c r="C6" s="230"/>
      <c r="D6" s="233"/>
    </row>
    <row r="7" spans="1:4" ht="94.5" customHeight="1" thickBot="1" x14ac:dyDescent="0.3">
      <c r="A7" s="2" t="s">
        <v>4</v>
      </c>
      <c r="B7" s="6">
        <v>0.15</v>
      </c>
      <c r="C7" s="230"/>
      <c r="D7" s="233"/>
    </row>
    <row r="8" spans="1:4" ht="60.75" customHeight="1" thickBot="1" x14ac:dyDescent="0.3">
      <c r="A8" s="1" t="s">
        <v>5</v>
      </c>
      <c r="B8" s="6">
        <v>0.15</v>
      </c>
      <c r="C8" s="230"/>
      <c r="D8" s="233"/>
    </row>
    <row r="9" spans="1:4" ht="44.25" customHeight="1" thickBot="1" x14ac:dyDescent="0.3">
      <c r="A9" s="5" t="s">
        <v>6</v>
      </c>
      <c r="B9" s="8">
        <f>SUM(B5:B8)</f>
        <v>1</v>
      </c>
      <c r="C9" s="231"/>
      <c r="D9" s="234"/>
    </row>
  </sheetData>
  <mergeCells count="2">
    <mergeCell ref="C5:C9"/>
    <mergeCell ref="D5: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1" sqref="K1"/>
    </sheetView>
  </sheetViews>
  <sheetFormatPr baseColWidth="10" defaultColWidth="11.42578125" defaultRowHeight="15" x14ac:dyDescent="0.25"/>
  <sheetData/>
  <pageMargins left="0.70866141732283472" right="0.70866141732283472" top="0.74803149606299213" bottom="0.74803149606299213" header="0.31496062992125984" footer="0.31496062992125984"/>
  <pageSetup orientation="portrait" r:id="rId1"/>
  <headerFooter>
    <oddFooter>&amp;RGT02-F31 V4 (2023-02-01)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zoomScale="86" zoomScaleNormal="86" zoomScaleSheetLayoutView="86" zoomScalePageLayoutView="86" workbookViewId="0">
      <selection activeCell="L13" sqref="L13"/>
    </sheetView>
  </sheetViews>
  <sheetFormatPr baseColWidth="10" defaultColWidth="10.85546875" defaultRowHeight="15.75" x14ac:dyDescent="0.25"/>
  <cols>
    <col min="1" max="1" width="3.28515625" style="102" customWidth="1"/>
    <col min="2" max="2" width="38.28515625" style="102" customWidth="1"/>
    <col min="3" max="3" width="15.28515625" style="102" bestFit="1" customWidth="1"/>
    <col min="4" max="8" width="10.85546875" style="102"/>
    <col min="9" max="9" width="17.85546875" style="102" customWidth="1"/>
    <col min="10" max="10" width="3.140625" style="102" customWidth="1"/>
    <col min="11" max="11" width="3.42578125" style="102" customWidth="1"/>
    <col min="12" max="12" width="38.42578125" style="102" customWidth="1"/>
    <col min="13" max="13" width="15.28515625" style="102" customWidth="1"/>
    <col min="14" max="16" width="10.85546875" style="102"/>
    <col min="17" max="17" width="11.42578125" style="102" customWidth="1"/>
    <col min="18" max="19" width="10.85546875" style="102"/>
    <col min="20" max="20" width="17.85546875" style="102" customWidth="1"/>
    <col min="21" max="21" width="3.28515625" style="102" customWidth="1"/>
    <col min="22" max="16384" width="10.85546875" style="102"/>
  </cols>
  <sheetData>
    <row r="1" spans="1:12" x14ac:dyDescent="0.25">
      <c r="A1" s="107"/>
      <c r="B1" s="107"/>
      <c r="C1" s="107"/>
      <c r="D1" s="107"/>
      <c r="E1" s="107"/>
      <c r="F1" s="107"/>
      <c r="G1" s="107"/>
      <c r="H1" s="107"/>
      <c r="I1" s="107"/>
      <c r="J1" s="107"/>
      <c r="K1" s="107"/>
    </row>
    <row r="2" spans="1:12" x14ac:dyDescent="0.25">
      <c r="A2" s="107"/>
      <c r="B2" s="107"/>
      <c r="C2" s="107"/>
      <c r="D2" s="107"/>
      <c r="E2" s="107"/>
      <c r="F2" s="107"/>
      <c r="G2" s="107"/>
      <c r="H2" s="107"/>
      <c r="I2" s="107"/>
      <c r="J2" s="107"/>
      <c r="K2" s="107"/>
    </row>
    <row r="3" spans="1:12" x14ac:dyDescent="0.25">
      <c r="A3" s="107"/>
      <c r="B3" s="107"/>
      <c r="C3" s="107"/>
      <c r="D3" s="107"/>
      <c r="E3" s="107"/>
      <c r="F3" s="107"/>
      <c r="G3" s="107"/>
      <c r="H3" s="107"/>
      <c r="I3" s="107"/>
      <c r="J3" s="107"/>
      <c r="K3" s="107"/>
    </row>
    <row r="4" spans="1:12" ht="24.75" customHeight="1" x14ac:dyDescent="0.25">
      <c r="A4" s="108"/>
      <c r="B4" s="107"/>
      <c r="C4" s="107"/>
      <c r="D4" s="107"/>
      <c r="E4" s="107"/>
      <c r="F4" s="107"/>
      <c r="G4" s="107"/>
      <c r="H4" s="107"/>
      <c r="I4" s="107"/>
      <c r="J4" s="107"/>
      <c r="K4" s="107"/>
      <c r="L4" s="109"/>
    </row>
    <row r="5" spans="1:12" x14ac:dyDescent="0.25">
      <c r="A5" s="109"/>
      <c r="B5" s="107"/>
      <c r="C5" s="107"/>
      <c r="D5" s="107"/>
      <c r="E5" s="107"/>
      <c r="F5" s="107"/>
      <c r="G5" s="107"/>
      <c r="H5" s="107"/>
      <c r="I5" s="107"/>
      <c r="J5" s="107"/>
      <c r="K5" s="107"/>
      <c r="L5" s="109"/>
    </row>
    <row r="6" spans="1:12" ht="12" customHeight="1" x14ac:dyDescent="0.25">
      <c r="A6" s="109"/>
      <c r="B6" s="110"/>
      <c r="C6" s="110"/>
      <c r="D6" s="110"/>
      <c r="E6" s="110"/>
      <c r="F6" s="110"/>
      <c r="G6" s="110"/>
      <c r="H6" s="110"/>
      <c r="I6" s="110"/>
      <c r="J6" s="110"/>
      <c r="K6" s="99"/>
      <c r="L6" s="109"/>
    </row>
    <row r="7" spans="1:12" ht="24" customHeight="1" x14ac:dyDescent="0.4">
      <c r="A7" s="109"/>
      <c r="B7" s="238" t="s">
        <v>7</v>
      </c>
      <c r="C7" s="238"/>
      <c r="D7" s="238"/>
      <c r="E7" s="238"/>
      <c r="F7" s="238"/>
      <c r="G7" s="238"/>
      <c r="H7" s="238"/>
      <c r="I7" s="238"/>
      <c r="J7" s="111"/>
      <c r="K7" s="99"/>
      <c r="L7" s="109"/>
    </row>
    <row r="8" spans="1:12" ht="12.95" customHeight="1" x14ac:dyDescent="0.25">
      <c r="A8" s="109"/>
      <c r="B8" s="99"/>
      <c r="C8" s="99"/>
      <c r="D8" s="112"/>
      <c r="E8" s="99"/>
      <c r="F8" s="99"/>
      <c r="G8" s="112"/>
      <c r="H8" s="99"/>
      <c r="I8" s="99"/>
      <c r="J8" s="99"/>
      <c r="K8" s="99"/>
      <c r="L8" s="109"/>
    </row>
    <row r="9" spans="1:12" ht="26.25" customHeight="1" x14ac:dyDescent="0.25">
      <c r="A9" s="109"/>
      <c r="B9" s="239" t="s">
        <v>8</v>
      </c>
      <c r="C9" s="239"/>
      <c r="D9" s="239"/>
      <c r="E9" s="239"/>
      <c r="F9" s="239"/>
      <c r="G9" s="239"/>
      <c r="H9" s="239"/>
      <c r="I9" s="239"/>
      <c r="J9" s="113"/>
      <c r="K9" s="99"/>
      <c r="L9" s="109"/>
    </row>
    <row r="10" spans="1:12" ht="20.25" customHeight="1" thickBot="1" x14ac:dyDescent="0.3">
      <c r="A10" s="109"/>
      <c r="B10" s="99"/>
      <c r="C10" s="99"/>
      <c r="D10" s="99"/>
      <c r="E10" s="99"/>
      <c r="F10" s="99"/>
      <c r="G10" s="99"/>
      <c r="H10" s="99"/>
      <c r="I10" s="99"/>
      <c r="J10" s="99"/>
      <c r="K10" s="99"/>
      <c r="L10" s="109"/>
    </row>
    <row r="11" spans="1:12" ht="66.75" customHeight="1" thickBot="1" x14ac:dyDescent="0.3">
      <c r="A11" s="109"/>
      <c r="B11" s="114" t="s">
        <v>9</v>
      </c>
      <c r="C11" s="235" t="s">
        <v>10</v>
      </c>
      <c r="D11" s="236"/>
      <c r="E11" s="236"/>
      <c r="F11" s="236"/>
      <c r="G11" s="236"/>
      <c r="H11" s="236"/>
      <c r="I11" s="237"/>
      <c r="J11" s="115"/>
      <c r="K11" s="99"/>
      <c r="L11" s="109"/>
    </row>
    <row r="12" spans="1:12" ht="24.75" customHeight="1" x14ac:dyDescent="0.25">
      <c r="A12" s="109"/>
      <c r="B12" s="240" t="s">
        <v>11</v>
      </c>
      <c r="C12" s="243" t="s">
        <v>12</v>
      </c>
      <c r="D12" s="244"/>
      <c r="E12" s="244"/>
      <c r="F12" s="244"/>
      <c r="G12" s="244"/>
      <c r="H12" s="244"/>
      <c r="I12" s="245"/>
      <c r="J12" s="115"/>
      <c r="K12" s="99"/>
      <c r="L12" s="109"/>
    </row>
    <row r="13" spans="1:12" ht="51.75" customHeight="1" x14ac:dyDescent="0.25">
      <c r="A13" s="109"/>
      <c r="B13" s="241"/>
      <c r="C13" s="246"/>
      <c r="D13" s="247"/>
      <c r="E13" s="247"/>
      <c r="F13" s="247"/>
      <c r="G13" s="247"/>
      <c r="H13" s="247"/>
      <c r="I13" s="248"/>
      <c r="J13" s="115"/>
      <c r="K13" s="99"/>
      <c r="L13" s="109"/>
    </row>
    <row r="14" spans="1:12" ht="21" customHeight="1" thickBot="1" x14ac:dyDescent="0.3">
      <c r="A14" s="109"/>
      <c r="B14" s="242"/>
      <c r="C14" s="249"/>
      <c r="D14" s="250"/>
      <c r="E14" s="250"/>
      <c r="F14" s="250"/>
      <c r="G14" s="250"/>
      <c r="H14" s="250"/>
      <c r="I14" s="251"/>
      <c r="J14" s="115"/>
      <c r="K14" s="99"/>
      <c r="L14" s="109"/>
    </row>
    <row r="15" spans="1:12" ht="90" customHeight="1" thickBot="1" x14ac:dyDescent="0.3">
      <c r="A15" s="109"/>
      <c r="B15" s="116" t="s">
        <v>13</v>
      </c>
      <c r="C15" s="235" t="s">
        <v>14</v>
      </c>
      <c r="D15" s="236"/>
      <c r="E15" s="236"/>
      <c r="F15" s="236"/>
      <c r="G15" s="236"/>
      <c r="H15" s="236"/>
      <c r="I15" s="237"/>
      <c r="J15" s="115"/>
      <c r="K15" s="99"/>
      <c r="L15" s="109"/>
    </row>
    <row r="16" spans="1:12" ht="48.75" customHeight="1" x14ac:dyDescent="0.25">
      <c r="A16" s="109"/>
      <c r="B16" s="240" t="s">
        <v>15</v>
      </c>
      <c r="C16" s="243" t="s">
        <v>16</v>
      </c>
      <c r="D16" s="244"/>
      <c r="E16" s="244"/>
      <c r="F16" s="244"/>
      <c r="G16" s="244"/>
      <c r="H16" s="244"/>
      <c r="I16" s="245"/>
      <c r="J16" s="115"/>
      <c r="K16" s="99"/>
      <c r="L16" s="109"/>
    </row>
    <row r="17" spans="1:21" ht="38.25" customHeight="1" thickBot="1" x14ac:dyDescent="0.3">
      <c r="A17" s="109"/>
      <c r="B17" s="242"/>
      <c r="C17" s="249"/>
      <c r="D17" s="250"/>
      <c r="E17" s="250"/>
      <c r="F17" s="250"/>
      <c r="G17" s="250"/>
      <c r="H17" s="250"/>
      <c r="I17" s="251"/>
      <c r="J17" s="115"/>
      <c r="K17" s="99"/>
      <c r="L17" s="109"/>
    </row>
    <row r="18" spans="1:21" ht="15" customHeight="1" x14ac:dyDescent="0.25">
      <c r="A18" s="109"/>
      <c r="B18" s="240" t="s">
        <v>17</v>
      </c>
      <c r="C18" s="243" t="s">
        <v>18</v>
      </c>
      <c r="D18" s="244"/>
      <c r="E18" s="244"/>
      <c r="F18" s="244"/>
      <c r="G18" s="244"/>
      <c r="H18" s="244"/>
      <c r="I18" s="245"/>
      <c r="J18" s="115"/>
      <c r="K18" s="99"/>
      <c r="L18" s="109"/>
    </row>
    <row r="19" spans="1:21" ht="59.25" customHeight="1" x14ac:dyDescent="0.25">
      <c r="A19" s="109"/>
      <c r="B19" s="241"/>
      <c r="C19" s="246"/>
      <c r="D19" s="247"/>
      <c r="E19" s="247"/>
      <c r="F19" s="247"/>
      <c r="G19" s="247"/>
      <c r="H19" s="247"/>
      <c r="I19" s="248"/>
      <c r="J19" s="115"/>
      <c r="K19" s="99"/>
      <c r="L19" s="109"/>
    </row>
    <row r="20" spans="1:21" ht="18.75" customHeight="1" thickBot="1" x14ac:dyDescent="0.3">
      <c r="A20" s="109"/>
      <c r="B20" s="242"/>
      <c r="C20" s="249"/>
      <c r="D20" s="250"/>
      <c r="E20" s="250"/>
      <c r="F20" s="250"/>
      <c r="G20" s="250"/>
      <c r="H20" s="250"/>
      <c r="I20" s="251"/>
      <c r="J20" s="115"/>
      <c r="K20" s="99"/>
      <c r="L20" s="109"/>
    </row>
    <row r="21" spans="1:21" ht="90" customHeight="1" x14ac:dyDescent="0.25">
      <c r="A21" s="109"/>
      <c r="B21" s="240" t="s">
        <v>19</v>
      </c>
      <c r="C21" s="243" t="s">
        <v>20</v>
      </c>
      <c r="D21" s="244"/>
      <c r="E21" s="244"/>
      <c r="F21" s="244"/>
      <c r="G21" s="244"/>
      <c r="H21" s="244"/>
      <c r="I21" s="245"/>
      <c r="J21" s="115"/>
      <c r="K21" s="99"/>
      <c r="L21" s="109"/>
    </row>
    <row r="22" spans="1:21" ht="54.75" customHeight="1" x14ac:dyDescent="0.25">
      <c r="A22" s="109"/>
      <c r="B22" s="241"/>
      <c r="C22" s="246"/>
      <c r="D22" s="247"/>
      <c r="E22" s="247"/>
      <c r="F22" s="247"/>
      <c r="G22" s="247"/>
      <c r="H22" s="247"/>
      <c r="I22" s="248"/>
      <c r="J22" s="115"/>
      <c r="K22" s="99"/>
      <c r="L22" s="109"/>
    </row>
    <row r="23" spans="1:21" ht="65.25" customHeight="1" x14ac:dyDescent="0.25">
      <c r="A23" s="109"/>
      <c r="B23" s="241"/>
      <c r="C23" s="246"/>
      <c r="D23" s="247"/>
      <c r="E23" s="247"/>
      <c r="F23" s="247"/>
      <c r="G23" s="247"/>
      <c r="H23" s="247"/>
      <c r="I23" s="248"/>
      <c r="J23" s="115"/>
      <c r="K23" s="99"/>
      <c r="L23" s="109"/>
    </row>
    <row r="24" spans="1:21" ht="55.5" customHeight="1" thickBot="1" x14ac:dyDescent="0.3">
      <c r="A24" s="109"/>
      <c r="B24" s="241"/>
      <c r="C24" s="246"/>
      <c r="D24" s="247"/>
      <c r="E24" s="247"/>
      <c r="F24" s="247"/>
      <c r="G24" s="247"/>
      <c r="H24" s="247"/>
      <c r="I24" s="248"/>
      <c r="J24" s="115"/>
      <c r="K24" s="99"/>
      <c r="L24" s="109"/>
    </row>
    <row r="25" spans="1:21" ht="57" customHeight="1" thickBot="1" x14ac:dyDescent="0.3">
      <c r="A25" s="109"/>
      <c r="B25" s="117" t="s">
        <v>21</v>
      </c>
      <c r="C25" s="235" t="s">
        <v>22</v>
      </c>
      <c r="D25" s="236"/>
      <c r="E25" s="236"/>
      <c r="F25" s="236"/>
      <c r="G25" s="236"/>
      <c r="H25" s="236"/>
      <c r="I25" s="237"/>
      <c r="J25" s="115"/>
      <c r="K25" s="99"/>
      <c r="L25" s="109"/>
    </row>
    <row r="26" spans="1:21" ht="24.75" customHeight="1" x14ac:dyDescent="0.25">
      <c r="A26" s="109"/>
      <c r="B26" s="240" t="s">
        <v>23</v>
      </c>
      <c r="C26" s="243" t="s">
        <v>24</v>
      </c>
      <c r="D26" s="244"/>
      <c r="E26" s="244"/>
      <c r="F26" s="244"/>
      <c r="G26" s="244"/>
      <c r="H26" s="244"/>
      <c r="I26" s="245"/>
      <c r="J26" s="115"/>
      <c r="K26" s="99"/>
      <c r="L26" s="109"/>
    </row>
    <row r="27" spans="1:21" ht="54.95" customHeight="1" thickBot="1" x14ac:dyDescent="0.3">
      <c r="A27" s="109"/>
      <c r="B27" s="242"/>
      <c r="C27" s="246"/>
      <c r="D27" s="247"/>
      <c r="E27" s="247"/>
      <c r="F27" s="247"/>
      <c r="G27" s="247"/>
      <c r="H27" s="247"/>
      <c r="I27" s="248"/>
      <c r="J27" s="115"/>
      <c r="K27" s="99"/>
      <c r="L27" s="109"/>
    </row>
    <row r="28" spans="1:21" ht="30" customHeight="1" x14ac:dyDescent="0.25">
      <c r="A28" s="109"/>
      <c r="B28" s="240" t="s">
        <v>25</v>
      </c>
      <c r="C28" s="243" t="s">
        <v>26</v>
      </c>
      <c r="D28" s="244"/>
      <c r="E28" s="244"/>
      <c r="F28" s="244"/>
      <c r="G28" s="244"/>
      <c r="H28" s="244"/>
      <c r="I28" s="245"/>
      <c r="J28" s="115"/>
      <c r="K28" s="118"/>
      <c r="L28" s="118"/>
      <c r="M28" s="118"/>
      <c r="N28" s="118"/>
      <c r="O28" s="118"/>
      <c r="P28" s="118"/>
      <c r="Q28" s="118"/>
      <c r="R28" s="118"/>
      <c r="S28" s="118"/>
      <c r="T28" s="118"/>
      <c r="U28" s="109"/>
    </row>
    <row r="29" spans="1:21" ht="42.75" customHeight="1" thickBot="1" x14ac:dyDescent="0.3">
      <c r="A29" s="109"/>
      <c r="B29" s="242"/>
      <c r="C29" s="249"/>
      <c r="D29" s="250"/>
      <c r="E29" s="250"/>
      <c r="F29" s="250"/>
      <c r="G29" s="250"/>
      <c r="H29" s="250"/>
      <c r="I29" s="251"/>
      <c r="J29" s="115"/>
      <c r="K29" s="118"/>
      <c r="L29" s="118"/>
      <c r="M29" s="118"/>
      <c r="N29" s="118"/>
      <c r="O29" s="118"/>
      <c r="P29" s="118"/>
      <c r="Q29" s="118"/>
      <c r="R29" s="118"/>
      <c r="S29" s="118"/>
      <c r="T29" s="118"/>
      <c r="U29" s="109"/>
    </row>
    <row r="30" spans="1:21" ht="59.25" customHeight="1" thickBot="1" x14ac:dyDescent="0.3">
      <c r="A30" s="109"/>
      <c r="B30" s="117" t="s">
        <v>27</v>
      </c>
      <c r="C30" s="235" t="s">
        <v>28</v>
      </c>
      <c r="D30" s="236"/>
      <c r="E30" s="236"/>
      <c r="F30" s="236"/>
      <c r="G30" s="236"/>
      <c r="H30" s="236"/>
      <c r="I30" s="237"/>
      <c r="J30" s="115"/>
      <c r="K30" s="118"/>
      <c r="L30" s="118"/>
      <c r="M30" s="118"/>
      <c r="N30" s="118"/>
      <c r="O30" s="118"/>
      <c r="P30" s="118"/>
      <c r="Q30" s="118"/>
      <c r="R30" s="118"/>
      <c r="S30" s="118"/>
      <c r="T30" s="118"/>
      <c r="U30" s="109"/>
    </row>
    <row r="31" spans="1:21" ht="15" customHeight="1" x14ac:dyDescent="0.25">
      <c r="A31" s="109"/>
      <c r="B31" s="240" t="s">
        <v>29</v>
      </c>
      <c r="C31" s="243" t="s">
        <v>30</v>
      </c>
      <c r="D31" s="244"/>
      <c r="E31" s="244"/>
      <c r="F31" s="244"/>
      <c r="G31" s="244"/>
      <c r="H31" s="244"/>
      <c r="I31" s="245"/>
      <c r="J31" s="115"/>
      <c r="K31" s="118"/>
      <c r="L31" s="118"/>
      <c r="M31" s="118"/>
      <c r="N31" s="118"/>
      <c r="O31" s="118"/>
      <c r="P31" s="118"/>
      <c r="Q31" s="118"/>
      <c r="R31" s="118"/>
      <c r="S31" s="118"/>
      <c r="T31" s="118"/>
      <c r="U31" s="109"/>
    </row>
    <row r="32" spans="1:21" ht="15" customHeight="1" x14ac:dyDescent="0.25">
      <c r="A32" s="109"/>
      <c r="B32" s="241"/>
      <c r="C32" s="246"/>
      <c r="D32" s="247"/>
      <c r="E32" s="247"/>
      <c r="F32" s="247"/>
      <c r="G32" s="247"/>
      <c r="H32" s="247"/>
      <c r="I32" s="248"/>
      <c r="J32" s="115"/>
      <c r="K32" s="118"/>
      <c r="L32" s="118"/>
      <c r="M32" s="118"/>
      <c r="N32" s="118"/>
      <c r="O32" s="118"/>
      <c r="P32" s="118"/>
      <c r="Q32" s="118"/>
      <c r="R32" s="118"/>
      <c r="S32" s="118"/>
      <c r="T32" s="118"/>
      <c r="U32" s="109"/>
    </row>
    <row r="33" spans="1:21" ht="15" customHeight="1" x14ac:dyDescent="0.25">
      <c r="A33" s="109"/>
      <c r="B33" s="241"/>
      <c r="C33" s="246"/>
      <c r="D33" s="247"/>
      <c r="E33" s="247"/>
      <c r="F33" s="247"/>
      <c r="G33" s="247"/>
      <c r="H33" s="247"/>
      <c r="I33" s="248"/>
      <c r="J33" s="115"/>
      <c r="K33" s="118"/>
      <c r="L33" s="118"/>
      <c r="M33" s="118"/>
      <c r="N33" s="118"/>
      <c r="O33" s="118"/>
      <c r="P33" s="118"/>
      <c r="Q33" s="118"/>
      <c r="R33" s="118"/>
      <c r="S33" s="118"/>
      <c r="T33" s="118"/>
      <c r="U33" s="109"/>
    </row>
    <row r="34" spans="1:21" ht="50.25" customHeight="1" thickBot="1" x14ac:dyDescent="0.3">
      <c r="A34" s="109"/>
      <c r="B34" s="242"/>
      <c r="C34" s="249"/>
      <c r="D34" s="250"/>
      <c r="E34" s="250"/>
      <c r="F34" s="250"/>
      <c r="G34" s="250"/>
      <c r="H34" s="250"/>
      <c r="I34" s="251"/>
      <c r="J34" s="115"/>
      <c r="K34" s="118"/>
      <c r="L34" s="118"/>
      <c r="M34" s="118"/>
      <c r="N34" s="118"/>
      <c r="O34" s="118"/>
      <c r="P34" s="118"/>
      <c r="Q34" s="118"/>
      <c r="R34" s="118"/>
      <c r="S34" s="118"/>
      <c r="T34" s="118"/>
      <c r="U34" s="109"/>
    </row>
    <row r="35" spans="1:21" ht="41.25" customHeight="1" thickBot="1" x14ac:dyDescent="0.3">
      <c r="A35" s="109"/>
      <c r="B35" s="117" t="s">
        <v>31</v>
      </c>
      <c r="C35" s="235" t="s">
        <v>32</v>
      </c>
      <c r="D35" s="236"/>
      <c r="E35" s="236"/>
      <c r="F35" s="236"/>
      <c r="G35" s="236"/>
      <c r="H35" s="236"/>
      <c r="I35" s="237"/>
      <c r="J35" s="115"/>
      <c r="K35" s="118"/>
      <c r="L35" s="109"/>
      <c r="M35" s="109"/>
      <c r="N35" s="109"/>
      <c r="O35" s="109"/>
      <c r="P35" s="109"/>
      <c r="Q35" s="109"/>
      <c r="R35" s="109"/>
      <c r="S35" s="109"/>
      <c r="U35" s="109"/>
    </row>
    <row r="36" spans="1:21" ht="51.75" customHeight="1" thickBot="1" x14ac:dyDescent="0.3">
      <c r="A36" s="109"/>
      <c r="B36" s="116" t="s">
        <v>33</v>
      </c>
      <c r="C36" s="235" t="s">
        <v>34</v>
      </c>
      <c r="D36" s="236"/>
      <c r="E36" s="236"/>
      <c r="F36" s="236"/>
      <c r="G36" s="236"/>
      <c r="H36" s="236"/>
      <c r="I36" s="237"/>
      <c r="J36" s="115"/>
      <c r="K36" s="118"/>
      <c r="L36" s="109"/>
      <c r="M36" s="109"/>
      <c r="N36" s="109"/>
      <c r="O36" s="109"/>
      <c r="P36" s="109"/>
      <c r="Q36" s="109"/>
      <c r="R36" s="109"/>
      <c r="S36" s="109"/>
      <c r="T36" s="109"/>
      <c r="U36" s="109"/>
    </row>
    <row r="37" spans="1:21" ht="15" customHeight="1" x14ac:dyDescent="0.25">
      <c r="A37" s="109"/>
      <c r="B37" s="240" t="s">
        <v>35</v>
      </c>
      <c r="C37" s="243" t="s">
        <v>36</v>
      </c>
      <c r="D37" s="244"/>
      <c r="E37" s="244"/>
      <c r="F37" s="244"/>
      <c r="G37" s="244"/>
      <c r="H37" s="244"/>
      <c r="I37" s="245"/>
      <c r="J37" s="115"/>
      <c r="K37" s="118"/>
      <c r="L37" s="109"/>
      <c r="M37" s="109"/>
      <c r="N37" s="109"/>
      <c r="O37" s="109"/>
      <c r="P37" s="109"/>
      <c r="Q37" s="109"/>
      <c r="R37" s="109"/>
      <c r="S37" s="109"/>
      <c r="T37" s="109"/>
      <c r="U37" s="109"/>
    </row>
    <row r="38" spans="1:21" ht="39" customHeight="1" x14ac:dyDescent="0.25">
      <c r="A38" s="109"/>
      <c r="B38" s="241"/>
      <c r="C38" s="246"/>
      <c r="D38" s="247"/>
      <c r="E38" s="247"/>
      <c r="F38" s="247"/>
      <c r="G38" s="247"/>
      <c r="H38" s="247"/>
      <c r="I38" s="248"/>
      <c r="J38" s="115"/>
      <c r="K38" s="109"/>
      <c r="L38" s="109"/>
      <c r="M38" s="109"/>
      <c r="N38" s="109"/>
      <c r="O38" s="109"/>
      <c r="P38" s="109"/>
      <c r="Q38" s="109"/>
      <c r="R38" s="109"/>
      <c r="S38" s="109"/>
      <c r="T38" s="109"/>
      <c r="U38" s="109"/>
    </row>
    <row r="39" spans="1:21" ht="27" customHeight="1" x14ac:dyDescent="0.25">
      <c r="A39" s="109"/>
      <c r="B39" s="241"/>
      <c r="C39" s="246"/>
      <c r="D39" s="247"/>
      <c r="E39" s="247"/>
      <c r="F39" s="247"/>
      <c r="G39" s="247"/>
      <c r="H39" s="247"/>
      <c r="I39" s="248"/>
      <c r="J39" s="115"/>
      <c r="K39" s="109"/>
      <c r="L39" s="109"/>
      <c r="M39" s="109"/>
      <c r="N39" s="109"/>
      <c r="O39" s="109"/>
      <c r="P39" s="109"/>
      <c r="Q39" s="109"/>
      <c r="R39" s="109"/>
      <c r="S39" s="109"/>
      <c r="T39" s="109"/>
      <c r="U39" s="109"/>
    </row>
    <row r="40" spans="1:21" ht="24.75" customHeight="1" thickBot="1" x14ac:dyDescent="0.3">
      <c r="A40" s="109"/>
      <c r="B40" s="242"/>
      <c r="C40" s="249"/>
      <c r="D40" s="250"/>
      <c r="E40" s="250"/>
      <c r="F40" s="250"/>
      <c r="G40" s="250"/>
      <c r="H40" s="250"/>
      <c r="I40" s="251"/>
      <c r="J40" s="115"/>
      <c r="K40" s="109"/>
      <c r="L40" s="109"/>
      <c r="M40" s="109"/>
      <c r="N40" s="109"/>
      <c r="O40" s="109"/>
      <c r="P40" s="109"/>
      <c r="Q40" s="109"/>
      <c r="R40" s="109"/>
      <c r="S40" s="109"/>
      <c r="T40" s="109"/>
      <c r="U40" s="109"/>
    </row>
    <row r="41" spans="1:21" ht="36.75" customHeight="1" x14ac:dyDescent="0.25">
      <c r="A41" s="109"/>
      <c r="B41" s="118"/>
      <c r="C41" s="118"/>
      <c r="D41" s="118"/>
      <c r="E41" s="118"/>
      <c r="F41" s="118"/>
      <c r="G41" s="118"/>
      <c r="H41" s="118"/>
      <c r="I41" s="118"/>
      <c r="J41" s="118"/>
      <c r="K41" s="109"/>
      <c r="L41" s="109"/>
      <c r="M41" s="109"/>
      <c r="N41" s="109"/>
      <c r="O41" s="109"/>
      <c r="P41" s="109"/>
      <c r="Q41" s="109"/>
      <c r="R41" s="109"/>
      <c r="S41" s="109"/>
      <c r="T41" s="109"/>
      <c r="U41" s="109"/>
    </row>
    <row r="42" spans="1:21" ht="15" customHeight="1" x14ac:dyDescent="0.25">
      <c r="A42" s="109"/>
      <c r="B42" s="109"/>
      <c r="C42" s="109"/>
      <c r="D42" s="109"/>
      <c r="E42" s="109"/>
      <c r="F42" s="109"/>
      <c r="G42" s="109"/>
      <c r="H42" s="109"/>
      <c r="I42" s="109"/>
      <c r="J42" s="109"/>
      <c r="K42" s="109"/>
      <c r="U42" s="109"/>
    </row>
    <row r="43" spans="1:21" ht="15" customHeight="1" x14ac:dyDescent="0.25">
      <c r="A43" s="109"/>
      <c r="B43" s="109"/>
      <c r="C43" s="109"/>
      <c r="D43" s="109"/>
      <c r="E43" s="109"/>
      <c r="F43" s="109"/>
      <c r="G43" s="109"/>
      <c r="H43" s="109"/>
      <c r="I43" s="109"/>
      <c r="J43" s="109"/>
      <c r="K43" s="109"/>
      <c r="U43" s="109"/>
    </row>
    <row r="44" spans="1:21" ht="15" customHeight="1" x14ac:dyDescent="0.25">
      <c r="A44" s="109"/>
      <c r="B44" s="109"/>
      <c r="C44" s="109"/>
      <c r="D44" s="109"/>
      <c r="E44" s="109"/>
      <c r="F44" s="109"/>
      <c r="G44" s="109"/>
      <c r="H44" s="109"/>
      <c r="I44" s="109"/>
      <c r="J44" s="109"/>
      <c r="K44" s="109"/>
      <c r="U44" s="109"/>
    </row>
    <row r="45" spans="1:21" ht="15" customHeight="1" x14ac:dyDescent="0.25">
      <c r="A45" s="109"/>
      <c r="B45" s="109"/>
      <c r="C45" s="109"/>
      <c r="D45" s="109"/>
      <c r="E45" s="109"/>
      <c r="F45" s="109"/>
      <c r="G45" s="109"/>
      <c r="H45" s="109"/>
      <c r="I45" s="109"/>
      <c r="J45" s="109"/>
    </row>
    <row r="46" spans="1:21" ht="15" customHeight="1" x14ac:dyDescent="0.25">
      <c r="A46" s="109"/>
      <c r="B46" s="109"/>
      <c r="C46" s="109"/>
      <c r="D46" s="109"/>
      <c r="E46" s="109"/>
      <c r="F46" s="109"/>
      <c r="G46" s="109"/>
      <c r="H46" s="109"/>
      <c r="I46" s="109"/>
      <c r="J46" s="109"/>
    </row>
    <row r="47" spans="1:21" ht="15" customHeight="1" x14ac:dyDescent="0.25">
      <c r="A47" s="109"/>
      <c r="B47" s="109"/>
      <c r="C47" s="109"/>
      <c r="D47" s="109"/>
      <c r="E47" s="109"/>
      <c r="F47" s="109"/>
      <c r="G47" s="109"/>
      <c r="H47" s="109"/>
      <c r="I47" s="109"/>
      <c r="J47" s="109"/>
    </row>
    <row r="48" spans="1:21" ht="15" customHeight="1" x14ac:dyDescent="0.25">
      <c r="A48" s="109"/>
      <c r="B48" s="109"/>
      <c r="C48" s="109"/>
      <c r="D48" s="109"/>
      <c r="E48" s="109"/>
      <c r="F48" s="109"/>
      <c r="G48" s="109"/>
      <c r="H48" s="109"/>
      <c r="I48" s="109"/>
      <c r="J48" s="109"/>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B31:B34"/>
    <mergeCell ref="C31:I34"/>
    <mergeCell ref="C35:I35"/>
    <mergeCell ref="C36:I36"/>
    <mergeCell ref="B37:B40"/>
    <mergeCell ref="C37:I40"/>
    <mergeCell ref="C30:I30"/>
    <mergeCell ref="B16:B17"/>
    <mergeCell ref="C16:I17"/>
    <mergeCell ref="B18:B20"/>
    <mergeCell ref="C18:I20"/>
    <mergeCell ref="B21:B24"/>
    <mergeCell ref="C21:I24"/>
    <mergeCell ref="C25:I25"/>
    <mergeCell ref="B26:B27"/>
    <mergeCell ref="C26:I27"/>
    <mergeCell ref="B28:B29"/>
    <mergeCell ref="C28:I29"/>
    <mergeCell ref="C15:I15"/>
    <mergeCell ref="B7:I7"/>
    <mergeCell ref="B9:I9"/>
    <mergeCell ref="C11:I11"/>
    <mergeCell ref="B12:B14"/>
    <mergeCell ref="C12:I14"/>
  </mergeCells>
  <pageMargins left="0.70866141732283472" right="0.70866141732283472" top="0.74803149606299213" bottom="0.74803149606299213" header="0.31496062992125984" footer="0.31496062992125984"/>
  <pageSetup scale="59" orientation="portrait" r:id="rId1"/>
  <headerFooter>
    <oddFooter>&amp;RGT02-F31 V4 (2023-02-01)</oddFooter>
  </headerFooter>
  <rowBreaks count="1" manualBreakCount="1">
    <brk id="25" max="9"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3"/>
  <sheetViews>
    <sheetView showGridLines="0" view="pageBreakPreview" zoomScale="70" zoomScaleNormal="70" zoomScaleSheetLayoutView="70" zoomScalePageLayoutView="50" workbookViewId="0"/>
  </sheetViews>
  <sheetFormatPr baseColWidth="10" defaultColWidth="10.85546875" defaultRowHeight="18.75" x14ac:dyDescent="0.3"/>
  <cols>
    <col min="1" max="1" width="13" style="31" bestFit="1" customWidth="1"/>
    <col min="2" max="3" width="58.85546875" style="17" customWidth="1"/>
    <col min="4" max="4" width="28.85546875" style="17" customWidth="1"/>
    <col min="5" max="5" width="28.5703125" style="17" customWidth="1"/>
    <col min="6" max="6" width="63.140625" style="17" customWidth="1"/>
    <col min="7" max="7" width="24" style="17" customWidth="1"/>
    <col min="8" max="8" width="21.7109375" style="17" customWidth="1"/>
    <col min="9" max="13" width="28.5703125" style="17" customWidth="1"/>
    <col min="14" max="14" width="24.85546875" style="17" customWidth="1"/>
    <col min="15" max="15" width="23.140625" style="21" customWidth="1"/>
    <col min="16" max="16" width="37.85546875" style="17" customWidth="1"/>
    <col min="17" max="17" width="33" style="17" customWidth="1"/>
    <col min="18" max="18" width="3.7109375" style="17" customWidth="1"/>
    <col min="19" max="16384" width="10.85546875" style="17"/>
  </cols>
  <sheetData>
    <row r="1" spans="1:20" s="13" customFormat="1" ht="132" customHeight="1" thickBot="1" x14ac:dyDescent="0.5">
      <c r="A1" s="28"/>
      <c r="B1" s="10"/>
      <c r="C1" s="10"/>
      <c r="D1" s="10"/>
      <c r="E1" s="335"/>
      <c r="F1" s="11"/>
      <c r="G1" s="337"/>
      <c r="H1" s="10"/>
      <c r="I1" s="10"/>
      <c r="J1" s="10"/>
      <c r="K1" s="10"/>
      <c r="L1" s="10"/>
      <c r="M1" s="10"/>
      <c r="N1" s="10"/>
      <c r="O1" s="12"/>
      <c r="P1" s="10"/>
      <c r="Q1" s="10"/>
      <c r="R1" s="9"/>
      <c r="S1" s="9"/>
      <c r="T1" s="9"/>
    </row>
    <row r="2" spans="1:20" ht="7.5" hidden="1" customHeight="1" x14ac:dyDescent="0.25">
      <c r="A2" s="29"/>
      <c r="B2" s="14"/>
      <c r="C2" s="14"/>
      <c r="D2" s="14"/>
      <c r="E2" s="336"/>
      <c r="F2" s="15"/>
      <c r="G2" s="337"/>
      <c r="H2" s="14"/>
      <c r="I2" s="14"/>
      <c r="J2" s="14"/>
      <c r="K2" s="14"/>
      <c r="L2" s="14"/>
      <c r="M2" s="14"/>
      <c r="N2" s="14"/>
      <c r="O2" s="16"/>
      <c r="P2" s="14"/>
      <c r="Q2" s="14"/>
      <c r="R2" s="9"/>
      <c r="S2" s="9"/>
      <c r="T2" s="9"/>
    </row>
    <row r="3" spans="1:20" ht="27" hidden="1" thickBot="1" x14ac:dyDescent="0.3">
      <c r="A3" s="29"/>
      <c r="B3" s="14"/>
      <c r="C3" s="14"/>
      <c r="D3" s="14"/>
      <c r="E3" s="14"/>
      <c r="F3" s="14"/>
      <c r="G3" s="14"/>
      <c r="H3" s="14"/>
      <c r="I3" s="14"/>
      <c r="J3" s="14"/>
      <c r="K3" s="14"/>
      <c r="L3" s="14"/>
      <c r="M3" s="14"/>
      <c r="N3" s="14"/>
      <c r="O3" s="16"/>
      <c r="P3" s="14"/>
      <c r="Q3" s="14"/>
      <c r="R3" s="9"/>
      <c r="S3" s="9"/>
      <c r="T3" s="9"/>
    </row>
    <row r="4" spans="1:20" ht="64.5" customHeight="1" thickBot="1" x14ac:dyDescent="0.3">
      <c r="A4" s="338" t="s">
        <v>37</v>
      </c>
      <c r="B4" s="339"/>
      <c r="C4" s="339"/>
      <c r="D4" s="339"/>
      <c r="E4" s="339"/>
      <c r="F4" s="339"/>
      <c r="G4" s="339"/>
      <c r="H4" s="339"/>
      <c r="I4" s="339"/>
      <c r="J4" s="339"/>
      <c r="K4" s="339"/>
      <c r="L4" s="339"/>
      <c r="M4" s="339"/>
      <c r="N4" s="339"/>
      <c r="O4" s="339"/>
      <c r="P4" s="339"/>
      <c r="Q4" s="340"/>
      <c r="R4" s="9"/>
      <c r="S4" s="9"/>
      <c r="T4" s="9"/>
    </row>
    <row r="5" spans="1:20" ht="35.25" customHeight="1" thickBot="1" x14ac:dyDescent="0.3">
      <c r="A5" s="341" t="s">
        <v>38</v>
      </c>
      <c r="B5" s="342"/>
      <c r="C5" s="342"/>
      <c r="D5" s="342"/>
      <c r="E5" s="342"/>
      <c r="F5" s="342"/>
      <c r="G5" s="343"/>
      <c r="H5" s="26"/>
      <c r="I5" s="27"/>
      <c r="J5" s="342"/>
      <c r="K5" s="342"/>
      <c r="L5" s="342"/>
      <c r="M5" s="343"/>
      <c r="N5" s="341" t="s">
        <v>39</v>
      </c>
      <c r="O5" s="344"/>
      <c r="P5" s="344"/>
      <c r="Q5" s="345"/>
      <c r="R5" s="9"/>
      <c r="S5" s="9"/>
      <c r="T5" s="9"/>
    </row>
    <row r="6" spans="1:20" s="24" customFormat="1" ht="56.25" customHeight="1" thickBot="1" x14ac:dyDescent="0.5">
      <c r="A6" s="329" t="s">
        <v>40</v>
      </c>
      <c r="B6" s="331" t="s">
        <v>41</v>
      </c>
      <c r="C6" s="333" t="s">
        <v>42</v>
      </c>
      <c r="D6" s="333" t="s">
        <v>43</v>
      </c>
      <c r="E6" s="333" t="s">
        <v>44</v>
      </c>
      <c r="F6" s="333" t="s">
        <v>17</v>
      </c>
      <c r="G6" s="333" t="s">
        <v>45</v>
      </c>
      <c r="H6" s="346"/>
      <c r="I6" s="331" t="s">
        <v>46</v>
      </c>
      <c r="J6" s="333"/>
      <c r="K6" s="333"/>
      <c r="L6" s="333"/>
      <c r="M6" s="346"/>
      <c r="N6" s="349" t="s">
        <v>47</v>
      </c>
      <c r="O6" s="351" t="s">
        <v>48</v>
      </c>
      <c r="P6" s="353" t="s">
        <v>35</v>
      </c>
      <c r="Q6" s="354"/>
      <c r="R6" s="23"/>
      <c r="S6" s="23"/>
      <c r="T6" s="23"/>
    </row>
    <row r="7" spans="1:20" s="25" customFormat="1" ht="129" customHeight="1" thickBot="1" x14ac:dyDescent="0.5">
      <c r="A7" s="330"/>
      <c r="B7" s="332"/>
      <c r="C7" s="334"/>
      <c r="D7" s="334"/>
      <c r="E7" s="334"/>
      <c r="F7" s="334"/>
      <c r="G7" s="347"/>
      <c r="H7" s="348"/>
      <c r="I7" s="218" t="s">
        <v>49</v>
      </c>
      <c r="J7" s="219" t="s">
        <v>50</v>
      </c>
      <c r="K7" s="219" t="s">
        <v>51</v>
      </c>
      <c r="L7" s="219" t="s">
        <v>52</v>
      </c>
      <c r="M7" s="220" t="s">
        <v>53</v>
      </c>
      <c r="N7" s="350"/>
      <c r="O7" s="352"/>
      <c r="P7" s="217" t="s">
        <v>54</v>
      </c>
      <c r="Q7" s="217" t="s">
        <v>55</v>
      </c>
      <c r="R7" s="23"/>
      <c r="S7" s="23"/>
      <c r="T7" s="23"/>
    </row>
    <row r="8" spans="1:20" ht="78" customHeight="1" x14ac:dyDescent="0.25">
      <c r="A8" s="327">
        <v>1</v>
      </c>
      <c r="B8" s="328"/>
      <c r="C8" s="285"/>
      <c r="D8" s="284"/>
      <c r="E8" s="318"/>
      <c r="F8" s="186"/>
      <c r="G8" s="324"/>
      <c r="H8" s="223"/>
      <c r="I8" s="326"/>
      <c r="J8" s="326"/>
      <c r="K8" s="322"/>
      <c r="L8" s="316"/>
      <c r="M8" s="316"/>
      <c r="N8" s="319">
        <f>IF(SUM(J8,M8)&gt;100%,"NO PERMITIDO",SUM(J8,M8))</f>
        <v>0</v>
      </c>
      <c r="O8" s="321">
        <f>G8*N8/100%</f>
        <v>0</v>
      </c>
      <c r="P8" s="322"/>
      <c r="Q8" s="323"/>
      <c r="R8" s="9"/>
      <c r="S8" s="9"/>
      <c r="T8" s="9"/>
    </row>
    <row r="9" spans="1:20" ht="78" customHeight="1" x14ac:dyDescent="0.25">
      <c r="A9" s="306"/>
      <c r="B9" s="307"/>
      <c r="C9" s="286"/>
      <c r="D9" s="274"/>
      <c r="E9" s="309"/>
      <c r="F9" s="187"/>
      <c r="G9" s="325"/>
      <c r="H9" s="224"/>
      <c r="I9" s="295"/>
      <c r="J9" s="295"/>
      <c r="K9" s="295"/>
      <c r="L9" s="317"/>
      <c r="M9" s="317"/>
      <c r="N9" s="320"/>
      <c r="O9" s="292"/>
      <c r="P9" s="295"/>
      <c r="Q9" s="297"/>
      <c r="R9" s="9"/>
      <c r="S9" s="9"/>
      <c r="T9" s="9"/>
    </row>
    <row r="10" spans="1:20" ht="78" customHeight="1" x14ac:dyDescent="0.25">
      <c r="A10" s="306"/>
      <c r="B10" s="307"/>
      <c r="C10" s="286"/>
      <c r="D10" s="274"/>
      <c r="E10" s="309"/>
      <c r="F10" s="187"/>
      <c r="G10" s="325"/>
      <c r="H10" s="203"/>
      <c r="I10" s="295"/>
      <c r="J10" s="295"/>
      <c r="K10" s="295"/>
      <c r="L10" s="317"/>
      <c r="M10" s="317"/>
      <c r="N10" s="320"/>
      <c r="O10" s="292"/>
      <c r="P10" s="295"/>
      <c r="Q10" s="297"/>
      <c r="R10" s="9"/>
      <c r="S10" s="9"/>
      <c r="T10" s="9"/>
    </row>
    <row r="11" spans="1:20" ht="78" customHeight="1" x14ac:dyDescent="0.25">
      <c r="A11" s="306"/>
      <c r="B11" s="307"/>
      <c r="C11" s="286"/>
      <c r="D11" s="274"/>
      <c r="E11" s="309"/>
      <c r="F11" s="187"/>
      <c r="G11" s="325"/>
      <c r="H11" s="203"/>
      <c r="I11" s="295"/>
      <c r="J11" s="295"/>
      <c r="K11" s="295"/>
      <c r="L11" s="317"/>
      <c r="M11" s="317"/>
      <c r="N11" s="320"/>
      <c r="O11" s="292"/>
      <c r="P11" s="295"/>
      <c r="Q11" s="297"/>
      <c r="R11" s="9"/>
      <c r="S11" s="9"/>
      <c r="T11" s="9"/>
    </row>
    <row r="12" spans="1:20" ht="78" customHeight="1" x14ac:dyDescent="0.25">
      <c r="A12" s="306"/>
      <c r="B12" s="307"/>
      <c r="C12" s="286"/>
      <c r="D12" s="274"/>
      <c r="E12" s="309"/>
      <c r="F12" s="187"/>
      <c r="G12" s="325"/>
      <c r="H12" s="203"/>
      <c r="I12" s="295"/>
      <c r="J12" s="295"/>
      <c r="K12" s="295"/>
      <c r="L12" s="317"/>
      <c r="M12" s="317"/>
      <c r="N12" s="320"/>
      <c r="O12" s="292"/>
      <c r="P12" s="295"/>
      <c r="Q12" s="297"/>
      <c r="R12" s="9"/>
      <c r="S12" s="9"/>
      <c r="T12" s="9"/>
    </row>
    <row r="13" spans="1:20" ht="78" customHeight="1" x14ac:dyDescent="0.25">
      <c r="A13" s="306">
        <v>2</v>
      </c>
      <c r="B13" s="307"/>
      <c r="C13" s="286"/>
      <c r="D13" s="274"/>
      <c r="E13" s="308"/>
      <c r="F13" s="187"/>
      <c r="G13" s="301"/>
      <c r="H13" s="203"/>
      <c r="I13" s="303"/>
      <c r="J13" s="303"/>
      <c r="K13" s="304"/>
      <c r="L13" s="303"/>
      <c r="M13" s="303"/>
      <c r="N13" s="289">
        <f t="shared" ref="N13" si="0">IF(SUM(J13,M13)&gt;100%,"NO PERMITIDO",SUM(J13,M13))</f>
        <v>0</v>
      </c>
      <c r="O13" s="292">
        <f t="shared" ref="O13" si="1">G13*N13/100%</f>
        <v>0</v>
      </c>
      <c r="P13" s="295"/>
      <c r="Q13" s="297"/>
      <c r="R13" s="9"/>
      <c r="S13" s="9"/>
      <c r="T13" s="9"/>
    </row>
    <row r="14" spans="1:20" ht="78" customHeight="1" x14ac:dyDescent="0.25">
      <c r="A14" s="306"/>
      <c r="B14" s="307"/>
      <c r="C14" s="286"/>
      <c r="D14" s="274"/>
      <c r="E14" s="309"/>
      <c r="F14" s="187"/>
      <c r="G14" s="301"/>
      <c r="H14" s="203"/>
      <c r="I14" s="295"/>
      <c r="J14" s="295"/>
      <c r="K14" s="304"/>
      <c r="L14" s="295"/>
      <c r="M14" s="295"/>
      <c r="N14" s="290"/>
      <c r="O14" s="292"/>
      <c r="P14" s="295"/>
      <c r="Q14" s="297"/>
      <c r="R14" s="9"/>
      <c r="S14" s="9"/>
      <c r="T14" s="9"/>
    </row>
    <row r="15" spans="1:20" ht="78" customHeight="1" x14ac:dyDescent="0.25">
      <c r="A15" s="306"/>
      <c r="B15" s="307"/>
      <c r="C15" s="286"/>
      <c r="D15" s="274"/>
      <c r="E15" s="309"/>
      <c r="F15" s="187"/>
      <c r="G15" s="301"/>
      <c r="H15" s="224"/>
      <c r="I15" s="295"/>
      <c r="J15" s="295"/>
      <c r="K15" s="304"/>
      <c r="L15" s="295"/>
      <c r="M15" s="295"/>
      <c r="N15" s="290"/>
      <c r="O15" s="292"/>
      <c r="P15" s="295"/>
      <c r="Q15" s="297"/>
      <c r="R15" s="9"/>
      <c r="S15" s="9"/>
      <c r="T15" s="9"/>
    </row>
    <row r="16" spans="1:20" ht="78" customHeight="1" x14ac:dyDescent="0.25">
      <c r="A16" s="306"/>
      <c r="B16" s="307"/>
      <c r="C16" s="286"/>
      <c r="D16" s="274"/>
      <c r="E16" s="309"/>
      <c r="F16" s="187"/>
      <c r="G16" s="301"/>
      <c r="H16" s="224"/>
      <c r="I16" s="295"/>
      <c r="J16" s="295"/>
      <c r="K16" s="304"/>
      <c r="L16" s="295"/>
      <c r="M16" s="295"/>
      <c r="N16" s="290"/>
      <c r="O16" s="292"/>
      <c r="P16" s="295"/>
      <c r="Q16" s="297"/>
      <c r="R16" s="9"/>
      <c r="S16" s="9"/>
      <c r="T16" s="9"/>
    </row>
    <row r="17" spans="1:20" ht="78" customHeight="1" x14ac:dyDescent="0.25">
      <c r="A17" s="306"/>
      <c r="B17" s="307"/>
      <c r="C17" s="286"/>
      <c r="D17" s="274"/>
      <c r="E17" s="309"/>
      <c r="F17" s="187"/>
      <c r="G17" s="301"/>
      <c r="H17" s="224"/>
      <c r="I17" s="295"/>
      <c r="J17" s="295"/>
      <c r="K17" s="304"/>
      <c r="L17" s="295"/>
      <c r="M17" s="295"/>
      <c r="N17" s="291"/>
      <c r="O17" s="292"/>
      <c r="P17" s="295"/>
      <c r="Q17" s="297"/>
      <c r="R17" s="9"/>
      <c r="S17" s="9"/>
      <c r="T17" s="9"/>
    </row>
    <row r="18" spans="1:20" ht="78" customHeight="1" x14ac:dyDescent="0.25">
      <c r="A18" s="306">
        <v>3</v>
      </c>
      <c r="B18" s="307"/>
      <c r="C18" s="286"/>
      <c r="D18" s="274"/>
      <c r="E18" s="308"/>
      <c r="F18" s="187"/>
      <c r="G18" s="301"/>
      <c r="H18" s="203"/>
      <c r="I18" s="303"/>
      <c r="J18" s="303"/>
      <c r="K18" s="304"/>
      <c r="L18" s="303"/>
      <c r="M18" s="303"/>
      <c r="N18" s="289">
        <f t="shared" ref="N18" si="2">IF(SUM(J18,M18)&gt;100%,"NO PERMITIDO",SUM(J18,M18))</f>
        <v>0</v>
      </c>
      <c r="O18" s="292">
        <f t="shared" ref="O18" si="3">G18*N18/100%</f>
        <v>0</v>
      </c>
      <c r="P18" s="295"/>
      <c r="Q18" s="297"/>
      <c r="R18" s="9"/>
      <c r="S18" s="9"/>
      <c r="T18" s="9"/>
    </row>
    <row r="19" spans="1:20" ht="78" customHeight="1" x14ac:dyDescent="0.25">
      <c r="A19" s="306"/>
      <c r="B19" s="307"/>
      <c r="C19" s="286"/>
      <c r="D19" s="274"/>
      <c r="E19" s="309"/>
      <c r="F19" s="187"/>
      <c r="G19" s="301"/>
      <c r="H19" s="203"/>
      <c r="I19" s="295"/>
      <c r="J19" s="295"/>
      <c r="K19" s="304"/>
      <c r="L19" s="295"/>
      <c r="M19" s="295"/>
      <c r="N19" s="290"/>
      <c r="O19" s="292"/>
      <c r="P19" s="295"/>
      <c r="Q19" s="297"/>
      <c r="R19" s="9"/>
      <c r="S19" s="9"/>
      <c r="T19" s="9"/>
    </row>
    <row r="20" spans="1:20" ht="78" customHeight="1" x14ac:dyDescent="0.25">
      <c r="A20" s="306"/>
      <c r="B20" s="307"/>
      <c r="C20" s="286"/>
      <c r="D20" s="274"/>
      <c r="E20" s="309"/>
      <c r="F20" s="187"/>
      <c r="G20" s="301"/>
      <c r="H20" s="203"/>
      <c r="I20" s="295"/>
      <c r="J20" s="295"/>
      <c r="K20" s="304"/>
      <c r="L20" s="295"/>
      <c r="M20" s="295"/>
      <c r="N20" s="290"/>
      <c r="O20" s="292"/>
      <c r="P20" s="295"/>
      <c r="Q20" s="297"/>
      <c r="R20" s="9"/>
      <c r="S20" s="9"/>
      <c r="T20" s="9"/>
    </row>
    <row r="21" spans="1:20" ht="78" customHeight="1" x14ac:dyDescent="0.25">
      <c r="A21" s="306"/>
      <c r="B21" s="307"/>
      <c r="C21" s="286"/>
      <c r="D21" s="274"/>
      <c r="E21" s="309"/>
      <c r="F21" s="187"/>
      <c r="G21" s="301"/>
      <c r="H21" s="224"/>
      <c r="I21" s="295"/>
      <c r="J21" s="295"/>
      <c r="K21" s="304"/>
      <c r="L21" s="295"/>
      <c r="M21" s="295"/>
      <c r="N21" s="290"/>
      <c r="O21" s="292"/>
      <c r="P21" s="295"/>
      <c r="Q21" s="297"/>
      <c r="R21" s="9"/>
      <c r="S21" s="9"/>
      <c r="T21" s="9"/>
    </row>
    <row r="22" spans="1:20" ht="78" customHeight="1" x14ac:dyDescent="0.25">
      <c r="A22" s="306"/>
      <c r="B22" s="307"/>
      <c r="C22" s="286"/>
      <c r="D22" s="274"/>
      <c r="E22" s="309"/>
      <c r="F22" s="187"/>
      <c r="G22" s="301"/>
      <c r="H22" s="224"/>
      <c r="I22" s="295"/>
      <c r="J22" s="295"/>
      <c r="K22" s="304"/>
      <c r="L22" s="295"/>
      <c r="M22" s="295"/>
      <c r="N22" s="291"/>
      <c r="O22" s="292"/>
      <c r="P22" s="295"/>
      <c r="Q22" s="297"/>
      <c r="R22" s="9"/>
      <c r="S22" s="9"/>
      <c r="T22" s="9"/>
    </row>
    <row r="23" spans="1:20" ht="78" customHeight="1" x14ac:dyDescent="0.25">
      <c r="A23" s="306">
        <v>4</v>
      </c>
      <c r="B23" s="307"/>
      <c r="C23" s="286"/>
      <c r="D23" s="274"/>
      <c r="E23" s="308"/>
      <c r="F23" s="187"/>
      <c r="G23" s="301"/>
      <c r="H23" s="203"/>
      <c r="I23" s="303"/>
      <c r="J23" s="303"/>
      <c r="K23" s="304"/>
      <c r="L23" s="303"/>
      <c r="M23" s="303"/>
      <c r="N23" s="289">
        <f t="shared" ref="N23" si="4">IF(SUM(J23,M23)&gt;100%,"NO PERMITIDO",SUM(J23,M23))</f>
        <v>0</v>
      </c>
      <c r="O23" s="292">
        <f t="shared" ref="O23" si="5">G23*N23/100%</f>
        <v>0</v>
      </c>
      <c r="P23" s="295"/>
      <c r="Q23" s="297"/>
      <c r="R23" s="9"/>
      <c r="S23" s="9"/>
      <c r="T23" s="9"/>
    </row>
    <row r="24" spans="1:20" ht="78" customHeight="1" x14ac:dyDescent="0.25">
      <c r="A24" s="306"/>
      <c r="B24" s="307"/>
      <c r="C24" s="286"/>
      <c r="D24" s="274"/>
      <c r="E24" s="309"/>
      <c r="F24" s="187"/>
      <c r="G24" s="301"/>
      <c r="H24" s="203"/>
      <c r="I24" s="295"/>
      <c r="J24" s="295"/>
      <c r="K24" s="304"/>
      <c r="L24" s="295"/>
      <c r="M24" s="295"/>
      <c r="N24" s="290"/>
      <c r="O24" s="292"/>
      <c r="P24" s="295"/>
      <c r="Q24" s="297"/>
      <c r="R24" s="9"/>
      <c r="S24" s="9"/>
      <c r="T24" s="9"/>
    </row>
    <row r="25" spans="1:20" ht="78" customHeight="1" x14ac:dyDescent="0.25">
      <c r="A25" s="306"/>
      <c r="B25" s="307"/>
      <c r="C25" s="286"/>
      <c r="D25" s="274"/>
      <c r="E25" s="309"/>
      <c r="F25" s="187"/>
      <c r="G25" s="301"/>
      <c r="H25" s="203"/>
      <c r="I25" s="295"/>
      <c r="J25" s="295"/>
      <c r="K25" s="304"/>
      <c r="L25" s="295"/>
      <c r="M25" s="295"/>
      <c r="N25" s="290"/>
      <c r="O25" s="292"/>
      <c r="P25" s="295"/>
      <c r="Q25" s="297"/>
      <c r="R25" s="9"/>
      <c r="S25" s="9"/>
      <c r="T25" s="9"/>
    </row>
    <row r="26" spans="1:20" ht="78" customHeight="1" x14ac:dyDescent="0.25">
      <c r="A26" s="306"/>
      <c r="B26" s="307"/>
      <c r="C26" s="286"/>
      <c r="D26" s="274"/>
      <c r="E26" s="309"/>
      <c r="F26" s="187"/>
      <c r="G26" s="301"/>
      <c r="H26" s="224"/>
      <c r="I26" s="295"/>
      <c r="J26" s="295"/>
      <c r="K26" s="304"/>
      <c r="L26" s="295"/>
      <c r="M26" s="295"/>
      <c r="N26" s="290"/>
      <c r="O26" s="292"/>
      <c r="P26" s="295"/>
      <c r="Q26" s="297"/>
      <c r="R26" s="9"/>
      <c r="S26" s="9"/>
      <c r="T26" s="9"/>
    </row>
    <row r="27" spans="1:20" ht="78" customHeight="1" x14ac:dyDescent="0.25">
      <c r="A27" s="306"/>
      <c r="B27" s="307"/>
      <c r="C27" s="286"/>
      <c r="D27" s="274"/>
      <c r="E27" s="309"/>
      <c r="F27" s="187"/>
      <c r="G27" s="301"/>
      <c r="H27" s="224"/>
      <c r="I27" s="295"/>
      <c r="J27" s="295"/>
      <c r="K27" s="304"/>
      <c r="L27" s="295"/>
      <c r="M27" s="295"/>
      <c r="N27" s="291"/>
      <c r="O27" s="292"/>
      <c r="P27" s="295"/>
      <c r="Q27" s="297"/>
      <c r="R27" s="9"/>
      <c r="S27" s="9"/>
      <c r="T27" s="9"/>
    </row>
    <row r="28" spans="1:20" ht="78" customHeight="1" x14ac:dyDescent="0.25">
      <c r="A28" s="306">
        <v>5</v>
      </c>
      <c r="B28" s="307"/>
      <c r="C28" s="310"/>
      <c r="D28" s="274"/>
      <c r="E28" s="312"/>
      <c r="F28" s="187"/>
      <c r="G28" s="301"/>
      <c r="H28" s="203"/>
      <c r="I28" s="303"/>
      <c r="J28" s="303"/>
      <c r="K28" s="304"/>
      <c r="L28" s="303"/>
      <c r="M28" s="303"/>
      <c r="N28" s="289">
        <f t="shared" ref="N28" si="6">IF(SUM(J28,M28)&gt;100%,"NO PERMITIDO",SUM(J28,M28))</f>
        <v>0</v>
      </c>
      <c r="O28" s="292">
        <f>G28*N28/100%</f>
        <v>0</v>
      </c>
      <c r="P28" s="295"/>
      <c r="Q28" s="297"/>
      <c r="R28" s="9"/>
      <c r="S28" s="9"/>
      <c r="T28" s="9"/>
    </row>
    <row r="29" spans="1:20" ht="78" customHeight="1" x14ac:dyDescent="0.25">
      <c r="A29" s="306"/>
      <c r="B29" s="307"/>
      <c r="C29" s="310"/>
      <c r="D29" s="274"/>
      <c r="E29" s="312"/>
      <c r="F29" s="187"/>
      <c r="G29" s="301"/>
      <c r="H29" s="203"/>
      <c r="I29" s="295"/>
      <c r="J29" s="295"/>
      <c r="K29" s="304"/>
      <c r="L29" s="295"/>
      <c r="M29" s="295"/>
      <c r="N29" s="290"/>
      <c r="O29" s="292"/>
      <c r="P29" s="295"/>
      <c r="Q29" s="297"/>
      <c r="R29" s="9"/>
      <c r="S29" s="9"/>
      <c r="T29" s="9"/>
    </row>
    <row r="30" spans="1:20" ht="78" customHeight="1" x14ac:dyDescent="0.25">
      <c r="A30" s="306"/>
      <c r="B30" s="307"/>
      <c r="C30" s="310"/>
      <c r="D30" s="274"/>
      <c r="E30" s="312"/>
      <c r="F30" s="187"/>
      <c r="G30" s="301"/>
      <c r="H30" s="203"/>
      <c r="I30" s="295"/>
      <c r="J30" s="295"/>
      <c r="K30" s="304"/>
      <c r="L30" s="295"/>
      <c r="M30" s="295"/>
      <c r="N30" s="290"/>
      <c r="O30" s="292"/>
      <c r="P30" s="295"/>
      <c r="Q30" s="297"/>
      <c r="R30" s="9"/>
      <c r="S30" s="9"/>
      <c r="T30" s="9"/>
    </row>
    <row r="31" spans="1:20" ht="78" customHeight="1" x14ac:dyDescent="0.25">
      <c r="A31" s="306"/>
      <c r="B31" s="307"/>
      <c r="C31" s="310"/>
      <c r="D31" s="274"/>
      <c r="E31" s="312"/>
      <c r="F31" s="187"/>
      <c r="G31" s="301"/>
      <c r="H31" s="224"/>
      <c r="I31" s="295"/>
      <c r="J31" s="295"/>
      <c r="K31" s="304"/>
      <c r="L31" s="295"/>
      <c r="M31" s="295"/>
      <c r="N31" s="290"/>
      <c r="O31" s="292"/>
      <c r="P31" s="295"/>
      <c r="Q31" s="297"/>
      <c r="R31" s="9"/>
      <c r="S31" s="9"/>
      <c r="T31" s="9"/>
    </row>
    <row r="32" spans="1:20" ht="78" customHeight="1" thickBot="1" x14ac:dyDescent="0.3">
      <c r="A32" s="314"/>
      <c r="B32" s="315"/>
      <c r="C32" s="311"/>
      <c r="D32" s="275"/>
      <c r="E32" s="313"/>
      <c r="F32" s="188"/>
      <c r="G32" s="302"/>
      <c r="H32" s="225"/>
      <c r="I32" s="296"/>
      <c r="J32" s="296"/>
      <c r="K32" s="305"/>
      <c r="L32" s="296"/>
      <c r="M32" s="296"/>
      <c r="N32" s="293"/>
      <c r="O32" s="294"/>
      <c r="P32" s="296"/>
      <c r="Q32" s="298"/>
      <c r="R32" s="9"/>
      <c r="S32" s="9"/>
      <c r="T32" s="9"/>
    </row>
    <row r="33" spans="1:20" ht="27" customHeight="1" thickBot="1" x14ac:dyDescent="0.35">
      <c r="A33" s="32" t="s">
        <v>56</v>
      </c>
      <c r="B33" s="184"/>
      <c r="C33" s="184"/>
      <c r="D33" s="185"/>
      <c r="E33" s="185"/>
      <c r="F33" s="185"/>
      <c r="G33" s="33">
        <f>IF(SUM(G8:G32)&gt;85%,"supera el 85%",SUM(G8:G32))</f>
        <v>0</v>
      </c>
      <c r="H33" s="34"/>
      <c r="I33" s="189"/>
      <c r="J33" s="189"/>
      <c r="K33" s="190"/>
      <c r="L33" s="190"/>
      <c r="M33" s="189"/>
      <c r="N33" s="190"/>
      <c r="O33" s="191">
        <f>SUM(O8:O32)</f>
        <v>0</v>
      </c>
      <c r="P33" s="18"/>
      <c r="Q33" s="50"/>
      <c r="R33" s="9"/>
      <c r="S33" s="9"/>
      <c r="T33" s="9"/>
    </row>
    <row r="34" spans="1:20" s="49" customFormat="1" ht="27" customHeight="1" thickBot="1" x14ac:dyDescent="0.35">
      <c r="A34" s="51"/>
      <c r="B34" s="43"/>
      <c r="C34" s="43"/>
      <c r="D34" s="44"/>
      <c r="E34" s="44"/>
      <c r="F34" s="44"/>
      <c r="G34" s="45"/>
      <c r="H34" s="46"/>
      <c r="I34" s="46"/>
      <c r="J34" s="46"/>
      <c r="K34" s="45"/>
      <c r="L34" s="45"/>
      <c r="M34" s="46"/>
      <c r="N34" s="45"/>
      <c r="O34" s="47"/>
      <c r="P34" s="48"/>
      <c r="Q34" s="52"/>
      <c r="R34" s="41"/>
      <c r="S34" s="42"/>
      <c r="T34" s="42"/>
    </row>
    <row r="35" spans="1:20" ht="66" customHeight="1" thickBot="1" x14ac:dyDescent="0.3">
      <c r="A35" s="268" t="s">
        <v>57</v>
      </c>
      <c r="B35" s="269"/>
      <c r="C35" s="269"/>
      <c r="D35" s="269"/>
      <c r="E35" s="269"/>
      <c r="F35" s="269"/>
      <c r="G35" s="269"/>
      <c r="H35" s="269"/>
      <c r="I35" s="269"/>
      <c r="J35" s="269"/>
      <c r="K35" s="269"/>
      <c r="L35" s="269"/>
      <c r="M35" s="269"/>
      <c r="N35" s="269"/>
      <c r="O35" s="270"/>
      <c r="P35" s="299"/>
      <c r="Q35" s="300"/>
      <c r="R35" s="9"/>
      <c r="S35" s="9"/>
      <c r="T35" s="9"/>
    </row>
    <row r="36" spans="1:20" ht="78" customHeight="1" x14ac:dyDescent="0.25">
      <c r="A36" s="281">
        <v>1</v>
      </c>
      <c r="B36" s="284"/>
      <c r="C36" s="285"/>
      <c r="D36" s="284"/>
      <c r="E36" s="284"/>
      <c r="F36" s="186"/>
      <c r="G36" s="273"/>
      <c r="H36" s="221"/>
      <c r="I36" s="273"/>
      <c r="J36" s="273"/>
      <c r="K36" s="276"/>
      <c r="L36" s="273"/>
      <c r="M36" s="273"/>
      <c r="N36" s="262">
        <f>IF(SUM(J36,M36)&gt;100%,"NO PERMITIDO",SUM(J36,M36))</f>
        <v>0</v>
      </c>
      <c r="O36" s="265">
        <f>G36*N36/100%</f>
        <v>0</v>
      </c>
      <c r="P36" s="299"/>
      <c r="Q36" s="300"/>
      <c r="R36" s="9"/>
      <c r="S36" s="9"/>
      <c r="T36" s="9"/>
    </row>
    <row r="37" spans="1:20" ht="78" customHeight="1" x14ac:dyDescent="0.3">
      <c r="A37" s="282"/>
      <c r="B37" s="274"/>
      <c r="C37" s="286"/>
      <c r="D37" s="274"/>
      <c r="E37" s="274"/>
      <c r="F37" s="187"/>
      <c r="G37" s="274"/>
      <c r="H37" s="222"/>
      <c r="I37" s="274"/>
      <c r="J37" s="274"/>
      <c r="K37" s="277"/>
      <c r="L37" s="274"/>
      <c r="M37" s="274"/>
      <c r="N37" s="263"/>
      <c r="O37" s="266"/>
      <c r="P37" s="53"/>
      <c r="Q37" s="54"/>
      <c r="R37" s="9"/>
      <c r="S37" s="9"/>
      <c r="T37" s="9"/>
    </row>
    <row r="38" spans="1:20" ht="78" customHeight="1" x14ac:dyDescent="0.3">
      <c r="A38" s="282"/>
      <c r="B38" s="274"/>
      <c r="C38" s="286"/>
      <c r="D38" s="274"/>
      <c r="E38" s="274"/>
      <c r="F38" s="187"/>
      <c r="G38" s="274"/>
      <c r="H38" s="194"/>
      <c r="I38" s="274"/>
      <c r="J38" s="274"/>
      <c r="K38" s="277"/>
      <c r="L38" s="274"/>
      <c r="M38" s="274"/>
      <c r="N38" s="263"/>
      <c r="O38" s="266"/>
      <c r="P38" s="53"/>
      <c r="Q38" s="54"/>
      <c r="R38" s="9"/>
      <c r="S38" s="9"/>
      <c r="T38" s="9"/>
    </row>
    <row r="39" spans="1:20" ht="78" customHeight="1" x14ac:dyDescent="0.3">
      <c r="A39" s="282"/>
      <c r="B39" s="274"/>
      <c r="C39" s="286"/>
      <c r="D39" s="274"/>
      <c r="E39" s="274"/>
      <c r="F39" s="187"/>
      <c r="G39" s="274"/>
      <c r="H39" s="194"/>
      <c r="I39" s="274"/>
      <c r="J39" s="274"/>
      <c r="K39" s="277"/>
      <c r="L39" s="274"/>
      <c r="M39" s="274"/>
      <c r="N39" s="263"/>
      <c r="O39" s="266"/>
      <c r="P39" s="53"/>
      <c r="Q39" s="54"/>
      <c r="R39" s="9"/>
      <c r="S39" s="9"/>
      <c r="T39" s="9"/>
    </row>
    <row r="40" spans="1:20" ht="78" customHeight="1" thickBot="1" x14ac:dyDescent="0.35">
      <c r="A40" s="283"/>
      <c r="B40" s="275"/>
      <c r="C40" s="287"/>
      <c r="D40" s="275"/>
      <c r="E40" s="275"/>
      <c r="F40" s="188"/>
      <c r="G40" s="275"/>
      <c r="H40" s="195"/>
      <c r="I40" s="275"/>
      <c r="J40" s="275"/>
      <c r="K40" s="278"/>
      <c r="L40" s="275"/>
      <c r="M40" s="275"/>
      <c r="N40" s="264"/>
      <c r="O40" s="267"/>
      <c r="P40" s="53"/>
      <c r="Q40" s="54"/>
      <c r="R40" s="9"/>
      <c r="S40" s="9"/>
      <c r="T40" s="9"/>
    </row>
    <row r="41" spans="1:20" ht="27" customHeight="1" thickBot="1" x14ac:dyDescent="0.35">
      <c r="A41" s="192" t="s">
        <v>56</v>
      </c>
      <c r="B41" s="193"/>
      <c r="C41" s="40"/>
      <c r="D41" s="35"/>
      <c r="E41" s="35"/>
      <c r="F41" s="35"/>
      <c r="G41" s="36">
        <f>IF(SUM(G36:G40)&gt;15%,"supera el 15%",SUM(G36:G40))</f>
        <v>0</v>
      </c>
      <c r="H41" s="37"/>
      <c r="I41" s="37"/>
      <c r="J41" s="37"/>
      <c r="K41" s="38"/>
      <c r="L41" s="38"/>
      <c r="M41" s="37"/>
      <c r="N41" s="38"/>
      <c r="O41" s="39">
        <f>+O36</f>
        <v>0</v>
      </c>
      <c r="P41" s="53"/>
      <c r="Q41" s="54"/>
      <c r="R41" s="9"/>
      <c r="S41" s="9"/>
      <c r="T41" s="9"/>
    </row>
    <row r="42" spans="1:20" ht="27" customHeight="1" thickBot="1" x14ac:dyDescent="0.35">
      <c r="A42" s="55"/>
      <c r="B42" s="19"/>
      <c r="C42" s="19"/>
      <c r="D42" s="19"/>
      <c r="E42" s="19"/>
      <c r="F42" s="19"/>
      <c r="G42" s="19"/>
      <c r="H42" s="19"/>
      <c r="I42" s="19"/>
      <c r="J42" s="19"/>
      <c r="K42" s="19"/>
      <c r="L42" s="22"/>
      <c r="M42" s="22"/>
      <c r="N42" s="22"/>
      <c r="O42" s="17"/>
      <c r="P42" s="53"/>
      <c r="Q42" s="54"/>
      <c r="R42" s="9"/>
      <c r="S42" s="9"/>
      <c r="T42" s="9"/>
    </row>
    <row r="43" spans="1:20" ht="60.75" customHeight="1" thickBot="1" x14ac:dyDescent="0.35">
      <c r="A43" s="279" t="s">
        <v>58</v>
      </c>
      <c r="B43" s="280"/>
      <c r="C43" s="280"/>
      <c r="D43" s="280"/>
      <c r="E43" s="280"/>
      <c r="F43" s="280"/>
      <c r="G43" s="196"/>
      <c r="H43" s="197"/>
      <c r="I43" s="197"/>
      <c r="J43" s="197"/>
      <c r="K43" s="197"/>
      <c r="L43" s="198"/>
      <c r="M43" s="198"/>
      <c r="N43" s="198"/>
      <c r="O43" s="199"/>
      <c r="P43" s="53"/>
      <c r="Q43" s="54"/>
      <c r="R43" s="9"/>
      <c r="S43" s="9"/>
      <c r="T43" s="9"/>
    </row>
    <row r="44" spans="1:20" ht="78" customHeight="1" x14ac:dyDescent="0.3">
      <c r="A44" s="281">
        <v>1</v>
      </c>
      <c r="B44" s="284"/>
      <c r="C44" s="285"/>
      <c r="D44" s="284"/>
      <c r="E44" s="284"/>
      <c r="F44" s="186"/>
      <c r="G44" s="273"/>
      <c r="H44" s="271"/>
      <c r="I44" s="273"/>
      <c r="J44" s="273"/>
      <c r="K44" s="276"/>
      <c r="L44" s="273"/>
      <c r="M44" s="273"/>
      <c r="N44" s="262">
        <f>IF(SUM(J44,M44)&gt;100%,"NO PERMITIDO",SUM(J44,M44))</f>
        <v>0</v>
      </c>
      <c r="O44" s="265">
        <f>G44*N44/100%</f>
        <v>0</v>
      </c>
      <c r="P44" s="53"/>
      <c r="Q44" s="54"/>
      <c r="R44" s="9"/>
      <c r="S44" s="9"/>
      <c r="T44" s="9"/>
    </row>
    <row r="45" spans="1:20" ht="78" customHeight="1" x14ac:dyDescent="0.3">
      <c r="A45" s="282"/>
      <c r="B45" s="274"/>
      <c r="C45" s="286"/>
      <c r="D45" s="274"/>
      <c r="E45" s="274"/>
      <c r="F45" s="187"/>
      <c r="G45" s="274"/>
      <c r="H45" s="272"/>
      <c r="I45" s="274"/>
      <c r="J45" s="274"/>
      <c r="K45" s="277"/>
      <c r="L45" s="274"/>
      <c r="M45" s="274"/>
      <c r="N45" s="263"/>
      <c r="O45" s="266"/>
      <c r="P45" s="53"/>
      <c r="Q45" s="54"/>
      <c r="R45" s="9"/>
      <c r="S45" s="9"/>
      <c r="T45" s="9"/>
    </row>
    <row r="46" spans="1:20" ht="78" customHeight="1" x14ac:dyDescent="0.3">
      <c r="A46" s="282"/>
      <c r="B46" s="274"/>
      <c r="C46" s="286"/>
      <c r="D46" s="274"/>
      <c r="E46" s="274"/>
      <c r="F46" s="187"/>
      <c r="G46" s="274"/>
      <c r="H46" s="194"/>
      <c r="I46" s="274"/>
      <c r="J46" s="274"/>
      <c r="K46" s="277"/>
      <c r="L46" s="274"/>
      <c r="M46" s="274"/>
      <c r="N46" s="263"/>
      <c r="O46" s="266"/>
      <c r="P46" s="53"/>
      <c r="Q46" s="54"/>
      <c r="R46" s="9"/>
      <c r="S46" s="9"/>
      <c r="T46" s="9"/>
    </row>
    <row r="47" spans="1:20" ht="78" customHeight="1" x14ac:dyDescent="0.3">
      <c r="A47" s="282"/>
      <c r="B47" s="274"/>
      <c r="C47" s="286"/>
      <c r="D47" s="274"/>
      <c r="E47" s="274"/>
      <c r="F47" s="187"/>
      <c r="G47" s="274"/>
      <c r="H47" s="194"/>
      <c r="I47" s="274"/>
      <c r="J47" s="274"/>
      <c r="K47" s="277"/>
      <c r="L47" s="274"/>
      <c r="M47" s="274"/>
      <c r="N47" s="263"/>
      <c r="O47" s="266"/>
      <c r="P47" s="53"/>
      <c r="Q47" s="54"/>
      <c r="R47" s="9"/>
      <c r="S47" s="9"/>
      <c r="T47" s="9"/>
    </row>
    <row r="48" spans="1:20" ht="78" customHeight="1" thickBot="1" x14ac:dyDescent="0.35">
      <c r="A48" s="283"/>
      <c r="B48" s="275"/>
      <c r="C48" s="287"/>
      <c r="D48" s="275"/>
      <c r="E48" s="275"/>
      <c r="F48" s="188"/>
      <c r="G48" s="275"/>
      <c r="H48" s="195"/>
      <c r="I48" s="275"/>
      <c r="J48" s="275"/>
      <c r="K48" s="278"/>
      <c r="L48" s="275"/>
      <c r="M48" s="275"/>
      <c r="N48" s="264"/>
      <c r="O48" s="267"/>
      <c r="P48" s="53"/>
      <c r="Q48" s="54"/>
      <c r="R48" s="9"/>
      <c r="S48" s="9"/>
      <c r="T48" s="9"/>
    </row>
    <row r="49" spans="1:20" s="71" customFormat="1" ht="27" customHeight="1" thickBot="1" x14ac:dyDescent="0.35">
      <c r="A49" s="200" t="s">
        <v>56</v>
      </c>
      <c r="B49" s="201"/>
      <c r="C49" s="64"/>
      <c r="D49" s="65"/>
      <c r="E49" s="65"/>
      <c r="F49" s="65"/>
      <c r="G49" s="202">
        <f>IF(SUM(G44:G48)&gt;5%,"supera el 5%",SUM(G44:G48))</f>
        <v>0</v>
      </c>
      <c r="H49" s="66"/>
      <c r="I49" s="66"/>
      <c r="J49" s="66"/>
      <c r="K49" s="67"/>
      <c r="L49" s="67"/>
      <c r="M49" s="66"/>
      <c r="N49" s="67"/>
      <c r="O49" s="68">
        <f>SUM(O44:O48)</f>
        <v>0</v>
      </c>
      <c r="P49" s="69"/>
      <c r="Q49" s="70"/>
      <c r="R49" s="63"/>
      <c r="S49" s="63"/>
      <c r="T49" s="63"/>
    </row>
    <row r="50" spans="1:20" ht="27" customHeight="1" x14ac:dyDescent="0.3">
      <c r="A50" s="55"/>
      <c r="B50" s="19"/>
      <c r="C50" s="19"/>
      <c r="D50" s="19"/>
      <c r="E50" s="19"/>
      <c r="F50" s="19"/>
      <c r="G50" s="19"/>
      <c r="H50" s="19"/>
      <c r="I50" s="19"/>
      <c r="J50" s="19"/>
      <c r="K50" s="19"/>
      <c r="L50" s="22"/>
      <c r="M50" s="22"/>
      <c r="N50" s="22"/>
      <c r="O50" s="53"/>
      <c r="P50" s="53"/>
      <c r="Q50" s="54"/>
      <c r="R50" s="9"/>
      <c r="S50" s="9"/>
      <c r="T50" s="9"/>
    </row>
    <row r="51" spans="1:20" ht="27" customHeight="1" thickBot="1" x14ac:dyDescent="0.35">
      <c r="A51" s="55"/>
      <c r="B51" s="19"/>
      <c r="C51" s="19"/>
      <c r="D51" s="19"/>
      <c r="E51" s="19"/>
      <c r="F51" s="152"/>
      <c r="G51" s="19"/>
      <c r="H51" s="19"/>
      <c r="I51" s="19"/>
      <c r="J51" s="19"/>
      <c r="K51" s="19"/>
      <c r="L51" s="22"/>
      <c r="M51" s="22"/>
      <c r="N51" s="22"/>
      <c r="O51" s="53"/>
      <c r="P51" s="53"/>
      <c r="Q51" s="54"/>
      <c r="R51" s="9"/>
      <c r="S51" s="9"/>
      <c r="T51" s="9"/>
    </row>
    <row r="52" spans="1:20" ht="76.5" customHeight="1" thickBot="1" x14ac:dyDescent="0.35">
      <c r="A52" s="55"/>
      <c r="B52" s="19"/>
      <c r="C52" s="19"/>
      <c r="D52" s="19"/>
      <c r="E52" s="19"/>
      <c r="F52" s="153"/>
      <c r="G52" s="258"/>
      <c r="H52" s="258"/>
      <c r="I52" s="258"/>
      <c r="J52" s="253"/>
      <c r="K52" s="253"/>
      <c r="L52" s="253"/>
      <c r="M52" s="253"/>
      <c r="N52" s="253"/>
      <c r="O52" s="253"/>
      <c r="P52" s="53"/>
      <c r="Q52" s="54"/>
      <c r="R52" s="9"/>
      <c r="S52" s="9"/>
      <c r="T52" s="9"/>
    </row>
    <row r="53" spans="1:20" ht="46.5" customHeight="1" thickBot="1" x14ac:dyDescent="0.35">
      <c r="A53" s="55"/>
      <c r="B53" s="169" t="s">
        <v>59</v>
      </c>
      <c r="C53" s="288"/>
      <c r="D53" s="288"/>
      <c r="E53" s="19"/>
      <c r="F53" s="154"/>
      <c r="G53" s="259"/>
      <c r="H53" s="259"/>
      <c r="I53" s="259"/>
      <c r="J53" s="252" t="s">
        <v>60</v>
      </c>
      <c r="K53" s="252"/>
      <c r="L53" s="252"/>
      <c r="M53" s="252" t="s">
        <v>61</v>
      </c>
      <c r="N53" s="252"/>
      <c r="O53" s="252"/>
      <c r="P53" s="53"/>
      <c r="Q53" s="54"/>
      <c r="R53" s="9"/>
      <c r="S53" s="9"/>
      <c r="T53" s="9"/>
    </row>
    <row r="54" spans="1:20" ht="46.5" customHeight="1" thickBot="1" x14ac:dyDescent="0.4">
      <c r="A54" s="55"/>
      <c r="B54" s="169" t="s">
        <v>62</v>
      </c>
      <c r="C54" s="261"/>
      <c r="D54" s="261"/>
      <c r="E54" s="19"/>
      <c r="F54" s="154"/>
      <c r="G54" s="156"/>
      <c r="H54" s="156"/>
      <c r="I54" s="156"/>
      <c r="J54" s="254"/>
      <c r="K54" s="254"/>
      <c r="L54" s="254"/>
      <c r="M54" s="254"/>
      <c r="N54" s="254"/>
      <c r="O54" s="254"/>
      <c r="P54" s="53"/>
      <c r="Q54" s="54"/>
      <c r="R54" s="9"/>
      <c r="S54" s="9"/>
      <c r="T54" s="9"/>
    </row>
    <row r="55" spans="1:20" ht="51.75" customHeight="1" thickBot="1" x14ac:dyDescent="0.35">
      <c r="A55" s="55"/>
      <c r="E55" s="19"/>
      <c r="F55" s="155"/>
      <c r="G55" s="260"/>
      <c r="H55" s="260"/>
      <c r="I55" s="260"/>
      <c r="J55" s="254"/>
      <c r="K55" s="254"/>
      <c r="L55" s="254"/>
      <c r="M55" s="254"/>
      <c r="N55" s="254"/>
      <c r="O55" s="254"/>
      <c r="P55" s="53"/>
      <c r="Q55" s="54"/>
      <c r="R55" s="9"/>
      <c r="S55" s="9"/>
      <c r="T55" s="9"/>
    </row>
    <row r="56" spans="1:20" ht="46.5" customHeight="1" thickBot="1" x14ac:dyDescent="0.3">
      <c r="A56" s="56"/>
      <c r="E56" s="57"/>
      <c r="F56" s="155"/>
      <c r="G56" s="260"/>
      <c r="H56" s="260"/>
      <c r="I56" s="260"/>
      <c r="J56" s="255" t="s">
        <v>63</v>
      </c>
      <c r="K56" s="256"/>
      <c r="L56" s="257"/>
      <c r="M56" s="252" t="s">
        <v>64</v>
      </c>
      <c r="N56" s="252"/>
      <c r="O56" s="252"/>
      <c r="P56" s="226">
        <f>+O33+O41+O49</f>
        <v>0</v>
      </c>
      <c r="Q56" s="58"/>
      <c r="R56" s="9"/>
      <c r="S56" s="9"/>
      <c r="T56" s="9"/>
    </row>
    <row r="57" spans="1:20" ht="27" thickBot="1" x14ac:dyDescent="0.3">
      <c r="A57" s="59"/>
      <c r="B57" s="60"/>
      <c r="C57" s="61"/>
      <c r="D57" s="61"/>
      <c r="E57" s="61"/>
      <c r="F57" s="61"/>
      <c r="G57" s="61"/>
      <c r="H57" s="61"/>
      <c r="I57" s="61"/>
      <c r="J57" s="61"/>
      <c r="K57" s="61"/>
      <c r="L57" s="61"/>
      <c r="M57" s="61"/>
      <c r="N57" s="61"/>
      <c r="O57" s="62"/>
      <c r="P57" s="61"/>
      <c r="Q57" s="166"/>
      <c r="R57" s="9"/>
      <c r="S57" s="9"/>
      <c r="T57" s="9"/>
    </row>
    <row r="58" spans="1:20" s="13" customFormat="1" ht="26.25" x14ac:dyDescent="0.25">
      <c r="A58" s="23"/>
      <c r="B58" s="9"/>
      <c r="C58" s="9"/>
      <c r="D58" s="9"/>
      <c r="E58" s="9"/>
      <c r="F58" s="9"/>
      <c r="G58" s="9"/>
      <c r="H58" s="9"/>
      <c r="I58" s="9"/>
      <c r="J58" s="9"/>
      <c r="K58" s="9"/>
      <c r="L58" s="9"/>
      <c r="M58" s="9"/>
      <c r="N58" s="9"/>
      <c r="O58" s="9"/>
      <c r="P58" s="9"/>
      <c r="Q58" s="9"/>
      <c r="R58" s="9"/>
      <c r="S58" s="9"/>
      <c r="T58" s="9"/>
    </row>
    <row r="59" spans="1:20" s="13" customFormat="1" ht="26.25" x14ac:dyDescent="0.25">
      <c r="A59" s="23"/>
      <c r="B59" s="9"/>
      <c r="C59" s="9"/>
      <c r="D59" s="9"/>
      <c r="E59" s="9"/>
      <c r="F59" s="9"/>
      <c r="G59" s="9"/>
      <c r="H59" s="9"/>
      <c r="I59" s="9"/>
      <c r="J59" s="9"/>
      <c r="K59" s="9"/>
      <c r="L59" s="9"/>
      <c r="M59" s="9"/>
      <c r="N59" s="9"/>
      <c r="O59" s="9"/>
      <c r="P59" s="9"/>
      <c r="Q59" s="9"/>
      <c r="R59" s="9"/>
      <c r="S59" s="9"/>
      <c r="T59" s="9"/>
    </row>
    <row r="60" spans="1:20" s="13" customFormat="1" x14ac:dyDescent="0.3">
      <c r="A60" s="30"/>
      <c r="O60" s="20"/>
    </row>
    <row r="61" spans="1:20" s="13" customFormat="1" x14ac:dyDescent="0.3">
      <c r="A61" s="30"/>
      <c r="O61" s="20"/>
    </row>
    <row r="62" spans="1:20" s="13" customFormat="1" x14ac:dyDescent="0.3">
      <c r="A62" s="30"/>
      <c r="O62" s="20"/>
    </row>
    <row r="63" spans="1:20" s="13" customFormat="1" x14ac:dyDescent="0.3">
      <c r="A63" s="30"/>
      <c r="O63" s="20"/>
    </row>
    <row r="64" spans="1:20" s="13" customFormat="1" x14ac:dyDescent="0.3">
      <c r="A64" s="30"/>
      <c r="O64" s="20"/>
    </row>
    <row r="65" spans="1:15" s="13" customFormat="1" x14ac:dyDescent="0.3">
      <c r="A65" s="30"/>
      <c r="O65" s="20"/>
    </row>
    <row r="66" spans="1:15" s="13" customFormat="1" x14ac:dyDescent="0.3">
      <c r="A66" s="30"/>
      <c r="O66" s="20"/>
    </row>
    <row r="67" spans="1:15" s="13" customFormat="1" x14ac:dyDescent="0.3">
      <c r="A67" s="30"/>
      <c r="O67" s="20"/>
    </row>
    <row r="68" spans="1:15" s="13" customFormat="1" x14ac:dyDescent="0.3">
      <c r="A68" s="30"/>
      <c r="O68" s="20"/>
    </row>
    <row r="69" spans="1:15" s="13" customFormat="1" x14ac:dyDescent="0.3">
      <c r="A69" s="30"/>
      <c r="O69" s="20"/>
    </row>
    <row r="70" spans="1:15" s="13" customFormat="1" x14ac:dyDescent="0.3">
      <c r="A70" s="30"/>
      <c r="O70" s="20"/>
    </row>
    <row r="71" spans="1:15" s="13" customFormat="1" x14ac:dyDescent="0.3">
      <c r="A71" s="30"/>
      <c r="O71" s="20"/>
    </row>
    <row r="72" spans="1:15" s="13" customFormat="1" x14ac:dyDescent="0.3">
      <c r="A72" s="30"/>
      <c r="O72" s="20"/>
    </row>
    <row r="73" spans="1:15" s="13" customFormat="1" x14ac:dyDescent="0.3">
      <c r="A73" s="30"/>
      <c r="O73" s="20"/>
    </row>
    <row r="74" spans="1:15" s="13" customFormat="1" x14ac:dyDescent="0.3">
      <c r="A74" s="30"/>
      <c r="O74" s="20"/>
    </row>
    <row r="75" spans="1:15" s="13" customFormat="1" x14ac:dyDescent="0.3">
      <c r="A75" s="30"/>
      <c r="O75" s="20"/>
    </row>
    <row r="76" spans="1:15" s="13" customFormat="1" x14ac:dyDescent="0.3">
      <c r="A76" s="30"/>
      <c r="O76" s="20"/>
    </row>
    <row r="77" spans="1:15" s="13" customFormat="1" x14ac:dyDescent="0.3">
      <c r="A77" s="30"/>
      <c r="O77" s="20"/>
    </row>
    <row r="78" spans="1:15" s="13" customFormat="1" x14ac:dyDescent="0.3">
      <c r="A78" s="30"/>
      <c r="O78" s="20"/>
    </row>
    <row r="79" spans="1:15" s="13" customFormat="1" x14ac:dyDescent="0.3">
      <c r="A79" s="30"/>
      <c r="O79" s="20"/>
    </row>
    <row r="80" spans="1:15" s="13" customFormat="1" x14ac:dyDescent="0.3">
      <c r="A80" s="30"/>
      <c r="O80" s="20"/>
    </row>
    <row r="81" spans="1:15" s="13" customFormat="1" x14ac:dyDescent="0.3">
      <c r="A81" s="30"/>
      <c r="O81" s="20"/>
    </row>
    <row r="82" spans="1:15" s="13" customFormat="1" x14ac:dyDescent="0.3">
      <c r="A82" s="30"/>
      <c r="O82" s="20"/>
    </row>
    <row r="83" spans="1:15" s="13" customFormat="1" x14ac:dyDescent="0.3">
      <c r="A83" s="30"/>
      <c r="O83" s="20"/>
    </row>
    <row r="84" spans="1:15" s="13" customFormat="1" x14ac:dyDescent="0.3">
      <c r="A84" s="30"/>
      <c r="O84" s="20"/>
    </row>
    <row r="85" spans="1:15" s="13" customFormat="1" x14ac:dyDescent="0.3">
      <c r="A85" s="30"/>
      <c r="O85" s="20"/>
    </row>
    <row r="86" spans="1:15" s="13" customFormat="1" x14ac:dyDescent="0.3">
      <c r="A86" s="30"/>
      <c r="O86" s="20"/>
    </row>
    <row r="87" spans="1:15" s="13" customFormat="1" x14ac:dyDescent="0.3">
      <c r="A87" s="30"/>
      <c r="O87" s="20"/>
    </row>
    <row r="88" spans="1:15" s="13" customFormat="1" x14ac:dyDescent="0.3">
      <c r="A88" s="30"/>
      <c r="O88" s="20"/>
    </row>
    <row r="89" spans="1:15" s="13" customFormat="1" x14ac:dyDescent="0.3">
      <c r="A89" s="30"/>
      <c r="O89" s="20"/>
    </row>
    <row r="90" spans="1:15" s="13" customFormat="1" x14ac:dyDescent="0.3">
      <c r="A90" s="30"/>
      <c r="O90" s="20"/>
    </row>
    <row r="91" spans="1:15" s="13" customFormat="1" x14ac:dyDescent="0.3">
      <c r="A91" s="30"/>
      <c r="O91" s="20"/>
    </row>
    <row r="92" spans="1:15" s="13" customFormat="1" x14ac:dyDescent="0.3">
      <c r="A92" s="30"/>
      <c r="O92" s="20"/>
    </row>
    <row r="93" spans="1:15" s="13" customFormat="1" x14ac:dyDescent="0.3">
      <c r="A93" s="30"/>
      <c r="O93" s="20"/>
    </row>
    <row r="94" spans="1:15" s="13" customFormat="1" x14ac:dyDescent="0.3">
      <c r="A94" s="30"/>
      <c r="O94" s="20"/>
    </row>
    <row r="95" spans="1:15" s="13" customFormat="1" x14ac:dyDescent="0.3">
      <c r="A95" s="30"/>
      <c r="O95" s="20"/>
    </row>
    <row r="96" spans="1:15" s="13" customFormat="1" x14ac:dyDescent="0.3">
      <c r="A96" s="30"/>
      <c r="O96" s="20"/>
    </row>
    <row r="97" spans="1:15" s="13" customFormat="1" x14ac:dyDescent="0.3">
      <c r="A97" s="30"/>
      <c r="O97" s="20"/>
    </row>
    <row r="98" spans="1:15" s="13" customFormat="1" x14ac:dyDescent="0.3">
      <c r="A98" s="30"/>
      <c r="O98" s="20"/>
    </row>
    <row r="99" spans="1:15" s="13" customFormat="1" x14ac:dyDescent="0.3">
      <c r="A99" s="30"/>
      <c r="O99" s="20"/>
    </row>
    <row r="100" spans="1:15" s="13" customFormat="1" x14ac:dyDescent="0.3">
      <c r="A100" s="30"/>
      <c r="O100" s="20"/>
    </row>
    <row r="101" spans="1:15" s="13" customFormat="1" x14ac:dyDescent="0.3">
      <c r="A101" s="30"/>
      <c r="O101" s="20"/>
    </row>
    <row r="102" spans="1:15" s="13" customFormat="1" x14ac:dyDescent="0.3">
      <c r="A102" s="30"/>
      <c r="O102" s="20"/>
    </row>
    <row r="103" spans="1:15" s="13" customFormat="1" x14ac:dyDescent="0.3">
      <c r="A103" s="30"/>
      <c r="O103" s="20"/>
    </row>
  </sheetData>
  <mergeCells count="136">
    <mergeCell ref="A6:A7"/>
    <mergeCell ref="B6:B7"/>
    <mergeCell ref="C6:C7"/>
    <mergeCell ref="D6:D7"/>
    <mergeCell ref="E6:E7"/>
    <mergeCell ref="E1:E2"/>
    <mergeCell ref="G1:G2"/>
    <mergeCell ref="A4:Q4"/>
    <mergeCell ref="A5:G5"/>
    <mergeCell ref="J5:M5"/>
    <mergeCell ref="N5:Q5"/>
    <mergeCell ref="G6:H7"/>
    <mergeCell ref="I6:M6"/>
    <mergeCell ref="N6:N7"/>
    <mergeCell ref="O6:O7"/>
    <mergeCell ref="P6:Q6"/>
    <mergeCell ref="F6:F7"/>
    <mergeCell ref="O8:O12"/>
    <mergeCell ref="P8:P12"/>
    <mergeCell ref="Q8:Q12"/>
    <mergeCell ref="A13:A17"/>
    <mergeCell ref="B13:B17"/>
    <mergeCell ref="C13:C17"/>
    <mergeCell ref="D13:D17"/>
    <mergeCell ref="E13:E17"/>
    <mergeCell ref="G8:G12"/>
    <mergeCell ref="I8:I12"/>
    <mergeCell ref="J8:J12"/>
    <mergeCell ref="K8:K12"/>
    <mergeCell ref="L8:L12"/>
    <mergeCell ref="N13:N17"/>
    <mergeCell ref="O13:O17"/>
    <mergeCell ref="P13:P17"/>
    <mergeCell ref="Q13:Q17"/>
    <mergeCell ref="L13:L17"/>
    <mergeCell ref="M13:M17"/>
    <mergeCell ref="A8:A12"/>
    <mergeCell ref="B8:B12"/>
    <mergeCell ref="G13:G17"/>
    <mergeCell ref="I13:I17"/>
    <mergeCell ref="J13:J17"/>
    <mergeCell ref="K13:K17"/>
    <mergeCell ref="M8:M12"/>
    <mergeCell ref="C8:C12"/>
    <mergeCell ref="D8:D12"/>
    <mergeCell ref="E8:E12"/>
    <mergeCell ref="N8:N12"/>
    <mergeCell ref="P18:P22"/>
    <mergeCell ref="Q18:Q22"/>
    <mergeCell ref="A23:A27"/>
    <mergeCell ref="B23:B27"/>
    <mergeCell ref="C23:C27"/>
    <mergeCell ref="D23:D27"/>
    <mergeCell ref="E23:E27"/>
    <mergeCell ref="G18:G22"/>
    <mergeCell ref="I18:I22"/>
    <mergeCell ref="J18:J22"/>
    <mergeCell ref="K18:K22"/>
    <mergeCell ref="L18:L22"/>
    <mergeCell ref="M18:M22"/>
    <mergeCell ref="N23:N27"/>
    <mergeCell ref="O23:O27"/>
    <mergeCell ref="P23:P27"/>
    <mergeCell ref="Q23:Q27"/>
    <mergeCell ref="L23:L27"/>
    <mergeCell ref="M23:M27"/>
    <mergeCell ref="A18:A22"/>
    <mergeCell ref="B18:B22"/>
    <mergeCell ref="C18:C22"/>
    <mergeCell ref="D18:D22"/>
    <mergeCell ref="E18:E22"/>
    <mergeCell ref="C28:C32"/>
    <mergeCell ref="D28:D32"/>
    <mergeCell ref="E28:E32"/>
    <mergeCell ref="G23:G27"/>
    <mergeCell ref="I23:I27"/>
    <mergeCell ref="J23:J27"/>
    <mergeCell ref="K23:K27"/>
    <mergeCell ref="A28:A32"/>
    <mergeCell ref="B28:B32"/>
    <mergeCell ref="N18:N22"/>
    <mergeCell ref="O18:O22"/>
    <mergeCell ref="N28:N32"/>
    <mergeCell ref="O28:O32"/>
    <mergeCell ref="P28:P32"/>
    <mergeCell ref="Q28:Q32"/>
    <mergeCell ref="P35:Q36"/>
    <mergeCell ref="A36:A40"/>
    <mergeCell ref="B36:B40"/>
    <mergeCell ref="G28:G32"/>
    <mergeCell ref="I28:I32"/>
    <mergeCell ref="J28:J32"/>
    <mergeCell ref="K28:K32"/>
    <mergeCell ref="L28:L32"/>
    <mergeCell ref="M28:M32"/>
    <mergeCell ref="E36:E40"/>
    <mergeCell ref="G36:G40"/>
    <mergeCell ref="I36:I40"/>
    <mergeCell ref="L36:L40"/>
    <mergeCell ref="M36:M40"/>
    <mergeCell ref="N36:N40"/>
    <mergeCell ref="O36:O40"/>
    <mergeCell ref="C36:C40"/>
    <mergeCell ref="D36:D40"/>
    <mergeCell ref="C54:D54"/>
    <mergeCell ref="N44:N48"/>
    <mergeCell ref="O44:O48"/>
    <mergeCell ref="A35:O35"/>
    <mergeCell ref="H44:H45"/>
    <mergeCell ref="I44:I48"/>
    <mergeCell ref="J44:J48"/>
    <mergeCell ref="K44:K48"/>
    <mergeCell ref="L44:L48"/>
    <mergeCell ref="M44:M48"/>
    <mergeCell ref="A43:F43"/>
    <mergeCell ref="A44:A48"/>
    <mergeCell ref="B44:B48"/>
    <mergeCell ref="C44:C48"/>
    <mergeCell ref="D44:D48"/>
    <mergeCell ref="E44:E48"/>
    <mergeCell ref="G44:G48"/>
    <mergeCell ref="J36:J40"/>
    <mergeCell ref="K36:K40"/>
    <mergeCell ref="C53:D53"/>
    <mergeCell ref="M52:O52"/>
    <mergeCell ref="M53:O53"/>
    <mergeCell ref="M54:O55"/>
    <mergeCell ref="M56:O56"/>
    <mergeCell ref="J52:L52"/>
    <mergeCell ref="J53:L53"/>
    <mergeCell ref="J54:L55"/>
    <mergeCell ref="J56:L56"/>
    <mergeCell ref="G52:I52"/>
    <mergeCell ref="G53:I53"/>
    <mergeCell ref="G55:I55"/>
    <mergeCell ref="G56:I56"/>
  </mergeCells>
  <conditionalFormatting sqref="N8 N13 N18 N23 N28">
    <cfRule type="cellIs" dxfId="2" priority="3" operator="greaterThan">
      <formula>100</formula>
    </cfRule>
  </conditionalFormatting>
  <conditionalFormatting sqref="N36">
    <cfRule type="cellIs" dxfId="1" priority="2" operator="greaterThan">
      <formula>100</formula>
    </cfRule>
  </conditionalFormatting>
  <conditionalFormatting sqref="N44">
    <cfRule type="cellIs" dxfId="0" priority="1" operator="greaterThan">
      <formula>100</formula>
    </cfRule>
  </conditionalFormatting>
  <dataValidations count="2">
    <dataValidation allowBlank="1" showInputMessage="1" showErrorMessage="1" errorTitle="error" error="solo datos númericos" sqref="G8:G32 G36:G40 G44:G48"/>
    <dataValidation type="custom" allowBlank="1" showInputMessage="1" showErrorMessage="1" sqref="N8:N12 O8:O12 N13:N17 O13:O17 N18:N22 O18:O22 N23:N27 O23:O27 N28:N32 O28:O32 N36:N40 O36:O40 O41 O33 O44:O48 N44:N48 O49 P56">
      <formula1>N8</formula1>
    </dataValidation>
  </dataValidations>
  <printOptions horizontalCentered="1"/>
  <pageMargins left="0.35433070866141736" right="0.31496062992125984" top="0.35433070866141736" bottom="0.39370078740157483" header="0.31496062992125984" footer="0.31496062992125984"/>
  <pageSetup paperSize="14" scale="22" orientation="landscape" r:id="rId1"/>
  <headerFooter>
    <oddFooter>&amp;RGT02-F31 V4 (2023-02-01)</oddFooter>
  </headerFooter>
  <rowBreaks count="1" manualBreakCount="1">
    <brk id="25" max="16" man="1"/>
  </rowBreaks>
  <colBreaks count="1" manualBreakCount="1">
    <brk id="17" max="40"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Desplegables!$A$1:$A$20</xm:f>
          </x14:formula1>
          <xm:sqref>M52</xm:sqref>
        </x14:dataValidation>
        <x14:dataValidation type="list" allowBlank="1" showInputMessage="1" showErrorMessage="1">
          <x14:formula1>
            <xm:f>Desplegables!$A$1:$A$20</xm:f>
          </x14:formula1>
          <xm:sqref>J52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topLeftCell="A10" zoomScale="80" zoomScaleNormal="80" zoomScaleSheetLayoutView="100" workbookViewId="0">
      <selection activeCell="N12" sqref="N12"/>
    </sheetView>
  </sheetViews>
  <sheetFormatPr baseColWidth="10" defaultColWidth="10.85546875" defaultRowHeight="15.75" x14ac:dyDescent="0.25"/>
  <cols>
    <col min="1" max="1" width="2.85546875" style="102" customWidth="1"/>
    <col min="2" max="2" width="21.140625" style="102" customWidth="1"/>
    <col min="3" max="6" width="10.85546875" style="102"/>
    <col min="7" max="7" width="17.85546875" style="102" customWidth="1"/>
    <col min="8" max="8" width="3.140625" style="102" customWidth="1"/>
    <col min="9" max="9" width="3.42578125" style="102" customWidth="1"/>
    <col min="10" max="10" width="37.85546875" style="102" customWidth="1"/>
    <col min="11" max="11" width="15.28515625" style="102" customWidth="1"/>
    <col min="12" max="14" width="10.85546875" style="102"/>
    <col min="15" max="15" width="11.42578125" style="102" customWidth="1"/>
    <col min="16" max="17" width="10.85546875" style="102"/>
    <col min="18" max="18" width="17.85546875" style="102" customWidth="1"/>
    <col min="19" max="19" width="3.28515625" style="102" customWidth="1"/>
    <col min="20" max="16384" width="10.85546875" style="102"/>
  </cols>
  <sheetData>
    <row r="1" spans="1:11" x14ac:dyDescent="0.25">
      <c r="A1" s="107"/>
      <c r="B1" s="107"/>
      <c r="C1" s="107"/>
      <c r="D1" s="107"/>
      <c r="E1" s="107"/>
      <c r="F1" s="107"/>
      <c r="G1" s="107"/>
      <c r="H1" s="107"/>
      <c r="I1" s="107"/>
      <c r="J1" s="107"/>
    </row>
    <row r="2" spans="1:11" ht="44.1" customHeight="1" x14ac:dyDescent="0.25">
      <c r="A2" s="107"/>
      <c r="B2" s="107"/>
      <c r="C2" s="107"/>
      <c r="D2" s="107"/>
      <c r="E2" s="107"/>
      <c r="F2" s="107"/>
      <c r="G2" s="107"/>
      <c r="H2" s="107"/>
      <c r="I2" s="107"/>
      <c r="J2" s="107"/>
    </row>
    <row r="3" spans="1:11" ht="43.5" customHeight="1" x14ac:dyDescent="0.25">
      <c r="A3" s="107"/>
      <c r="B3" s="361" t="s">
        <v>7</v>
      </c>
      <c r="C3" s="361"/>
      <c r="D3" s="361"/>
      <c r="E3" s="361"/>
      <c r="F3" s="361"/>
      <c r="G3" s="361"/>
      <c r="H3" s="361"/>
      <c r="I3" s="361"/>
      <c r="J3" s="361"/>
    </row>
    <row r="4" spans="1:11" ht="24.75" customHeight="1" x14ac:dyDescent="0.25">
      <c r="A4" s="107"/>
      <c r="B4" s="362" t="s">
        <v>65</v>
      </c>
      <c r="C4" s="362"/>
      <c r="D4" s="362"/>
      <c r="E4" s="362"/>
      <c r="F4" s="362"/>
      <c r="G4" s="362"/>
      <c r="H4" s="362"/>
      <c r="I4" s="362"/>
      <c r="J4" s="362"/>
      <c r="K4" s="109"/>
    </row>
    <row r="5" spans="1:11" ht="16.5" thickBot="1" x14ac:dyDescent="0.3">
      <c r="A5" s="107"/>
      <c r="B5" s="99"/>
      <c r="C5" s="99"/>
      <c r="D5" s="99"/>
      <c r="E5" s="99"/>
      <c r="F5" s="99"/>
      <c r="G5" s="99"/>
      <c r="H5" s="99"/>
      <c r="I5" s="99"/>
      <c r="J5" s="99"/>
      <c r="K5" s="109"/>
    </row>
    <row r="6" spans="1:11" x14ac:dyDescent="0.25">
      <c r="A6" s="99"/>
      <c r="B6" s="363" t="s">
        <v>66</v>
      </c>
      <c r="C6" s="364"/>
      <c r="D6" s="364"/>
      <c r="E6" s="364"/>
      <c r="F6" s="364"/>
      <c r="G6" s="364"/>
      <c r="H6" s="364"/>
      <c r="I6" s="364"/>
      <c r="J6" s="365"/>
      <c r="K6" s="109"/>
    </row>
    <row r="7" spans="1:11" ht="66.95" customHeight="1" x14ac:dyDescent="0.25">
      <c r="A7" s="99"/>
      <c r="B7" s="366"/>
      <c r="C7" s="367"/>
      <c r="D7" s="367"/>
      <c r="E7" s="367"/>
      <c r="F7" s="367"/>
      <c r="G7" s="367"/>
      <c r="H7" s="367"/>
      <c r="I7" s="367"/>
      <c r="J7" s="368"/>
      <c r="K7" s="109"/>
    </row>
    <row r="8" spans="1:11" ht="35.25" customHeight="1" thickBot="1" x14ac:dyDescent="0.3">
      <c r="A8" s="99"/>
      <c r="B8" s="366"/>
      <c r="C8" s="367"/>
      <c r="D8" s="367"/>
      <c r="E8" s="367"/>
      <c r="F8" s="367"/>
      <c r="G8" s="367"/>
      <c r="H8" s="367"/>
      <c r="I8" s="367"/>
      <c r="J8" s="368"/>
      <c r="K8" s="109"/>
    </row>
    <row r="9" spans="1:11" ht="32.25" customHeight="1" thickBot="1" x14ac:dyDescent="0.3">
      <c r="A9" s="99"/>
      <c r="B9" s="119"/>
      <c r="C9" s="369" t="s">
        <v>67</v>
      </c>
      <c r="D9" s="370"/>
      <c r="E9" s="370"/>
      <c r="F9" s="371"/>
      <c r="G9" s="114" t="s">
        <v>68</v>
      </c>
      <c r="H9" s="99"/>
      <c r="I9" s="99"/>
      <c r="J9" s="120"/>
      <c r="K9" s="109"/>
    </row>
    <row r="10" spans="1:11" ht="81.95" customHeight="1" thickBot="1" x14ac:dyDescent="0.3">
      <c r="A10" s="99"/>
      <c r="B10" s="119"/>
      <c r="C10" s="235" t="s">
        <v>69</v>
      </c>
      <c r="D10" s="236"/>
      <c r="E10" s="236"/>
      <c r="F10" s="237"/>
      <c r="G10" s="121">
        <v>5</v>
      </c>
      <c r="H10" s="99"/>
      <c r="I10" s="99"/>
      <c r="J10" s="120"/>
      <c r="K10" s="109"/>
    </row>
    <row r="11" spans="1:11" ht="26.25" customHeight="1" x14ac:dyDescent="0.25">
      <c r="A11" s="99"/>
      <c r="B11" s="119"/>
      <c r="C11" s="243" t="s">
        <v>70</v>
      </c>
      <c r="D11" s="244"/>
      <c r="E11" s="244"/>
      <c r="F11" s="245"/>
      <c r="G11" s="372">
        <v>4</v>
      </c>
      <c r="H11" s="99"/>
      <c r="I11" s="99"/>
      <c r="J11" s="120"/>
      <c r="K11" s="109"/>
    </row>
    <row r="12" spans="1:11" ht="38.25" customHeight="1" thickBot="1" x14ac:dyDescent="0.3">
      <c r="A12" s="99"/>
      <c r="B12" s="119"/>
      <c r="C12" s="249"/>
      <c r="D12" s="250"/>
      <c r="E12" s="250"/>
      <c r="F12" s="251"/>
      <c r="G12" s="373"/>
      <c r="H12" s="99"/>
      <c r="I12" s="99"/>
      <c r="J12" s="120"/>
      <c r="K12" s="109"/>
    </row>
    <row r="13" spans="1:11" ht="66.75" customHeight="1" x14ac:dyDescent="0.25">
      <c r="A13" s="99"/>
      <c r="B13" s="119"/>
      <c r="C13" s="243" t="s">
        <v>71</v>
      </c>
      <c r="D13" s="244"/>
      <c r="E13" s="244"/>
      <c r="F13" s="245"/>
      <c r="G13" s="372">
        <v>3</v>
      </c>
      <c r="H13" s="99"/>
      <c r="I13" s="99"/>
      <c r="J13" s="120"/>
      <c r="K13" s="109"/>
    </row>
    <row r="14" spans="1:11" ht="14.1" customHeight="1" thickBot="1" x14ac:dyDescent="0.3">
      <c r="A14" s="99"/>
      <c r="B14" s="119"/>
      <c r="C14" s="249"/>
      <c r="D14" s="250"/>
      <c r="E14" s="250"/>
      <c r="F14" s="251"/>
      <c r="G14" s="373"/>
      <c r="H14" s="99"/>
      <c r="I14" s="99"/>
      <c r="J14" s="120"/>
      <c r="K14" s="109"/>
    </row>
    <row r="15" spans="1:11" ht="51.75" customHeight="1" thickBot="1" x14ac:dyDescent="0.3">
      <c r="A15" s="99"/>
      <c r="B15" s="119"/>
      <c r="C15" s="235" t="s">
        <v>72</v>
      </c>
      <c r="D15" s="236"/>
      <c r="E15" s="236"/>
      <c r="F15" s="237"/>
      <c r="G15" s="121">
        <v>2</v>
      </c>
      <c r="H15" s="99"/>
      <c r="I15" s="99"/>
      <c r="J15" s="120"/>
      <c r="K15" s="109"/>
    </row>
    <row r="16" spans="1:11" ht="61.5" customHeight="1" thickBot="1" x14ac:dyDescent="0.3">
      <c r="A16" s="99"/>
      <c r="B16" s="122"/>
      <c r="C16" s="235" t="s">
        <v>73</v>
      </c>
      <c r="D16" s="236"/>
      <c r="E16" s="236"/>
      <c r="F16" s="237"/>
      <c r="G16" s="121">
        <v>1</v>
      </c>
      <c r="H16" s="123"/>
      <c r="I16" s="123"/>
      <c r="J16" s="124"/>
      <c r="K16" s="109"/>
    </row>
    <row r="17" spans="1:11" ht="63.95" customHeight="1" x14ac:dyDescent="0.25">
      <c r="A17" s="99"/>
      <c r="B17" s="376" t="s">
        <v>74</v>
      </c>
      <c r="C17" s="377"/>
      <c r="D17" s="377"/>
      <c r="E17" s="377"/>
      <c r="F17" s="377"/>
      <c r="G17" s="377"/>
      <c r="H17" s="377"/>
      <c r="I17" s="377"/>
      <c r="J17" s="378"/>
      <c r="K17" s="109"/>
    </row>
    <row r="18" spans="1:11" ht="48.75" customHeight="1" x14ac:dyDescent="0.25">
      <c r="A18" s="99"/>
      <c r="B18" s="374" t="s">
        <v>75</v>
      </c>
      <c r="C18" s="355" t="s">
        <v>76</v>
      </c>
      <c r="D18" s="356"/>
      <c r="E18" s="356"/>
      <c r="F18" s="356"/>
      <c r="G18" s="356"/>
      <c r="H18" s="356"/>
      <c r="I18" s="356"/>
      <c r="J18" s="357"/>
      <c r="K18" s="109"/>
    </row>
    <row r="19" spans="1:11" ht="20.100000000000001" customHeight="1" x14ac:dyDescent="0.25">
      <c r="A19" s="99"/>
      <c r="B19" s="375"/>
      <c r="C19" s="358"/>
      <c r="D19" s="359"/>
      <c r="E19" s="359"/>
      <c r="F19" s="359"/>
      <c r="G19" s="359"/>
      <c r="H19" s="359"/>
      <c r="I19" s="359"/>
      <c r="J19" s="360"/>
      <c r="K19" s="109"/>
    </row>
    <row r="20" spans="1:11" ht="15" customHeight="1" x14ac:dyDescent="0.25">
      <c r="A20" s="99"/>
      <c r="B20" s="374" t="s">
        <v>77</v>
      </c>
      <c r="C20" s="355" t="s">
        <v>78</v>
      </c>
      <c r="D20" s="356"/>
      <c r="E20" s="356"/>
      <c r="F20" s="356"/>
      <c r="G20" s="356"/>
      <c r="H20" s="356"/>
      <c r="I20" s="356"/>
      <c r="J20" s="357"/>
      <c r="K20" s="109"/>
    </row>
    <row r="21" spans="1:11" ht="59.25" customHeight="1" x14ac:dyDescent="0.25">
      <c r="A21" s="99"/>
      <c r="B21" s="375"/>
      <c r="C21" s="358"/>
      <c r="D21" s="359"/>
      <c r="E21" s="359"/>
      <c r="F21" s="359"/>
      <c r="G21" s="359"/>
      <c r="H21" s="359"/>
      <c r="I21" s="359"/>
      <c r="J21" s="360"/>
      <c r="K21" s="109"/>
    </row>
    <row r="22" spans="1:11" ht="75" customHeight="1" x14ac:dyDescent="0.25">
      <c r="A22" s="99"/>
      <c r="B22" s="125" t="s">
        <v>79</v>
      </c>
      <c r="C22" s="379" t="s">
        <v>80</v>
      </c>
      <c r="D22" s="380"/>
      <c r="E22" s="380"/>
      <c r="F22" s="380"/>
      <c r="G22" s="380"/>
      <c r="H22" s="380"/>
      <c r="I22" s="380"/>
      <c r="J22" s="381"/>
      <c r="K22" s="109"/>
    </row>
    <row r="23" spans="1:11" ht="78" customHeight="1" x14ac:dyDescent="0.25">
      <c r="A23" s="99"/>
      <c r="B23" s="374" t="s">
        <v>81</v>
      </c>
      <c r="C23" s="355" t="s">
        <v>82</v>
      </c>
      <c r="D23" s="356"/>
      <c r="E23" s="356"/>
      <c r="F23" s="356"/>
      <c r="G23" s="356"/>
      <c r="H23" s="356"/>
      <c r="I23" s="356"/>
      <c r="J23" s="357"/>
      <c r="K23" s="109"/>
    </row>
    <row r="24" spans="1:11" ht="9" customHeight="1" x14ac:dyDescent="0.25">
      <c r="A24" s="99"/>
      <c r="B24" s="375"/>
      <c r="C24" s="358"/>
      <c r="D24" s="359"/>
      <c r="E24" s="359"/>
      <c r="F24" s="359"/>
      <c r="G24" s="359"/>
      <c r="H24" s="359"/>
      <c r="I24" s="359"/>
      <c r="J24" s="360"/>
      <c r="K24" s="109"/>
    </row>
    <row r="25" spans="1:11" ht="65.25" customHeight="1" x14ac:dyDescent="0.25">
      <c r="A25" s="99"/>
      <c r="B25" s="374" t="s">
        <v>83</v>
      </c>
      <c r="C25" s="355" t="s">
        <v>84</v>
      </c>
      <c r="D25" s="356"/>
      <c r="E25" s="356"/>
      <c r="F25" s="356"/>
      <c r="G25" s="356"/>
      <c r="H25" s="356"/>
      <c r="I25" s="356"/>
      <c r="J25" s="357"/>
      <c r="K25" s="109"/>
    </row>
    <row r="26" spans="1:11" ht="21.95" customHeight="1" thickBot="1" x14ac:dyDescent="0.3">
      <c r="A26" s="99"/>
      <c r="B26" s="385"/>
      <c r="C26" s="382"/>
      <c r="D26" s="383"/>
      <c r="E26" s="383"/>
      <c r="F26" s="383"/>
      <c r="G26" s="383"/>
      <c r="H26" s="383"/>
      <c r="I26" s="383"/>
      <c r="J26" s="384"/>
      <c r="K26" s="109"/>
    </row>
    <row r="27" spans="1:11" ht="57" customHeight="1" x14ac:dyDescent="0.25">
      <c r="A27" s="99"/>
      <c r="B27" s="118"/>
      <c r="C27" s="118"/>
      <c r="D27" s="118"/>
      <c r="E27" s="118"/>
      <c r="F27" s="118"/>
      <c r="G27" s="118"/>
      <c r="H27" s="118"/>
      <c r="I27" s="118"/>
      <c r="J27" s="118"/>
      <c r="K27" s="109"/>
    </row>
    <row r="28" spans="1:11" ht="24.75" customHeight="1" x14ac:dyDescent="0.25">
      <c r="A28" s="99"/>
      <c r="B28" s="118"/>
      <c r="C28" s="118"/>
      <c r="D28" s="118"/>
      <c r="E28" s="118"/>
      <c r="F28" s="118"/>
      <c r="G28" s="118"/>
      <c r="H28" s="118"/>
      <c r="I28" s="118"/>
      <c r="J28" s="118"/>
      <c r="K28" s="109"/>
    </row>
    <row r="29" spans="1:11" ht="102" customHeight="1" x14ac:dyDescent="0.25">
      <c r="A29" s="99"/>
      <c r="B29" s="118"/>
      <c r="C29" s="118"/>
      <c r="D29" s="118"/>
      <c r="E29" s="118"/>
      <c r="F29" s="118"/>
      <c r="G29" s="118"/>
      <c r="H29" s="118"/>
      <c r="I29" s="118"/>
      <c r="J29" s="118"/>
      <c r="K29" s="109"/>
    </row>
    <row r="30" spans="1:11" ht="63" customHeight="1" x14ac:dyDescent="0.25">
      <c r="A30" s="118"/>
      <c r="B30" s="118"/>
      <c r="C30" s="118"/>
      <c r="D30" s="118"/>
      <c r="E30" s="118"/>
      <c r="F30" s="118"/>
      <c r="G30" s="118"/>
      <c r="H30" s="118"/>
      <c r="I30" s="118"/>
      <c r="J30" s="118"/>
      <c r="K30" s="109"/>
    </row>
    <row r="31" spans="1:11" ht="15.75" customHeight="1" x14ac:dyDescent="0.25">
      <c r="A31" s="118"/>
      <c r="B31" s="118"/>
      <c r="C31" s="118"/>
      <c r="D31" s="118"/>
      <c r="E31" s="118"/>
      <c r="F31" s="118"/>
      <c r="G31" s="118"/>
      <c r="H31" s="118"/>
      <c r="I31" s="118"/>
      <c r="J31" s="118"/>
      <c r="K31" s="109"/>
    </row>
    <row r="32" spans="1:11" ht="30" customHeight="1" x14ac:dyDescent="0.25">
      <c r="A32" s="118"/>
      <c r="B32" s="118"/>
      <c r="C32" s="118"/>
      <c r="D32" s="118"/>
      <c r="E32" s="118"/>
      <c r="F32" s="118"/>
      <c r="G32" s="118"/>
      <c r="H32" s="118"/>
      <c r="I32" s="118"/>
      <c r="J32" s="118"/>
      <c r="K32" s="109"/>
    </row>
    <row r="33" spans="1:11" ht="42.75" customHeight="1" x14ac:dyDescent="0.25">
      <c r="A33" s="118"/>
      <c r="B33" s="118"/>
      <c r="C33" s="118"/>
      <c r="D33" s="118"/>
      <c r="E33" s="118"/>
      <c r="F33" s="118"/>
      <c r="G33" s="118"/>
      <c r="H33" s="118"/>
      <c r="I33" s="118"/>
      <c r="J33" s="118"/>
      <c r="K33" s="109"/>
    </row>
    <row r="34" spans="1:11" ht="59.25" customHeight="1" x14ac:dyDescent="0.25">
      <c r="A34" s="118"/>
      <c r="B34" s="118"/>
      <c r="C34" s="118"/>
      <c r="D34" s="118"/>
      <c r="E34" s="118"/>
      <c r="F34" s="118"/>
      <c r="G34" s="118"/>
      <c r="H34" s="118"/>
      <c r="I34" s="118"/>
      <c r="J34" s="118"/>
      <c r="K34" s="109"/>
    </row>
    <row r="35" spans="1:11" ht="15" customHeight="1" x14ac:dyDescent="0.25">
      <c r="A35" s="118"/>
      <c r="B35" s="118"/>
      <c r="C35" s="118"/>
      <c r="D35" s="118"/>
      <c r="E35" s="118"/>
      <c r="F35" s="118"/>
      <c r="G35" s="118"/>
      <c r="H35" s="118"/>
      <c r="I35" s="118"/>
      <c r="J35" s="118"/>
      <c r="K35" s="109"/>
    </row>
    <row r="36" spans="1:11" ht="15" customHeight="1" x14ac:dyDescent="0.25">
      <c r="A36" s="118"/>
      <c r="B36" s="118"/>
      <c r="C36" s="118"/>
      <c r="D36" s="118"/>
      <c r="E36" s="118"/>
      <c r="F36" s="118"/>
      <c r="G36" s="118"/>
      <c r="H36" s="118"/>
      <c r="I36" s="118"/>
      <c r="J36" s="118"/>
      <c r="K36" s="109"/>
    </row>
    <row r="37" spans="1:11" ht="15" customHeight="1" x14ac:dyDescent="0.25">
      <c r="A37" s="118"/>
      <c r="B37" s="118"/>
      <c r="C37" s="118"/>
      <c r="D37" s="118"/>
      <c r="E37" s="118"/>
      <c r="F37" s="118"/>
      <c r="G37" s="118"/>
      <c r="H37" s="118"/>
      <c r="I37" s="118"/>
      <c r="J37" s="118"/>
      <c r="K37" s="109"/>
    </row>
    <row r="38" spans="1:11" ht="50.25" customHeight="1" x14ac:dyDescent="0.25">
      <c r="A38" s="118"/>
      <c r="B38" s="118"/>
      <c r="C38" s="118"/>
      <c r="D38" s="118"/>
      <c r="E38" s="118"/>
      <c r="F38" s="118"/>
      <c r="G38" s="118"/>
      <c r="H38" s="118"/>
      <c r="I38" s="118"/>
      <c r="J38" s="118"/>
      <c r="K38" s="109"/>
    </row>
    <row r="39" spans="1:11" ht="41.25" customHeight="1" x14ac:dyDescent="0.25">
      <c r="A39" s="118"/>
      <c r="B39" s="109"/>
      <c r="C39" s="109"/>
      <c r="D39" s="109"/>
      <c r="E39" s="109"/>
      <c r="F39" s="109"/>
      <c r="G39" s="109"/>
      <c r="H39" s="109"/>
      <c r="I39" s="109"/>
      <c r="K39" s="109"/>
    </row>
    <row r="40" spans="1:11" ht="51.75" customHeight="1" x14ac:dyDescent="0.25">
      <c r="A40" s="118"/>
      <c r="B40" s="109"/>
      <c r="C40" s="109"/>
      <c r="D40" s="109"/>
      <c r="E40" s="109"/>
      <c r="F40" s="109"/>
      <c r="G40" s="109"/>
      <c r="H40" s="109"/>
      <c r="I40" s="109"/>
      <c r="J40" s="109"/>
      <c r="K40" s="109"/>
    </row>
    <row r="41" spans="1:11" ht="15" customHeight="1" x14ac:dyDescent="0.25">
      <c r="A41" s="118"/>
      <c r="B41" s="109"/>
      <c r="C41" s="109"/>
      <c r="D41" s="109"/>
      <c r="E41" s="109"/>
      <c r="F41" s="109"/>
      <c r="G41" s="109"/>
      <c r="H41" s="109"/>
      <c r="I41" s="109"/>
      <c r="J41" s="109"/>
      <c r="K41" s="109"/>
    </row>
    <row r="42" spans="1:11" ht="39" customHeight="1" x14ac:dyDescent="0.25">
      <c r="A42" s="109"/>
      <c r="B42" s="109"/>
      <c r="C42" s="109"/>
      <c r="D42" s="109"/>
      <c r="E42" s="109"/>
      <c r="F42" s="109"/>
      <c r="G42" s="109"/>
      <c r="H42" s="109"/>
      <c r="I42" s="109"/>
      <c r="J42" s="109"/>
      <c r="K42" s="109"/>
    </row>
    <row r="43" spans="1:11" ht="27" customHeight="1" x14ac:dyDescent="0.25">
      <c r="A43" s="109"/>
      <c r="B43" s="109"/>
      <c r="C43" s="109"/>
      <c r="D43" s="109"/>
      <c r="E43" s="109"/>
      <c r="F43" s="109"/>
      <c r="G43" s="109"/>
      <c r="H43" s="109"/>
      <c r="I43" s="109"/>
      <c r="J43" s="109"/>
      <c r="K43" s="109"/>
    </row>
    <row r="44" spans="1:11" ht="24.75" customHeight="1" x14ac:dyDescent="0.25">
      <c r="A44" s="109"/>
      <c r="B44" s="109"/>
      <c r="C44" s="109"/>
      <c r="D44" s="109"/>
      <c r="E44" s="109"/>
      <c r="F44" s="109"/>
      <c r="G44" s="109"/>
      <c r="H44" s="109"/>
      <c r="I44" s="109"/>
      <c r="J44" s="109"/>
      <c r="K44" s="109"/>
    </row>
    <row r="45" spans="1:11" ht="36.75" customHeight="1" x14ac:dyDescent="0.25">
      <c r="A45" s="109"/>
      <c r="B45" s="109"/>
      <c r="C45" s="109"/>
      <c r="D45" s="109"/>
      <c r="E45" s="109"/>
      <c r="F45" s="109"/>
      <c r="G45" s="109"/>
      <c r="H45" s="109"/>
      <c r="I45" s="109"/>
      <c r="J45" s="109"/>
      <c r="K45" s="109"/>
    </row>
    <row r="46" spans="1:11" ht="15" customHeight="1" x14ac:dyDescent="0.25">
      <c r="A46" s="109"/>
      <c r="K46" s="109"/>
    </row>
    <row r="47" spans="1:11" ht="15" customHeight="1" x14ac:dyDescent="0.25">
      <c r="A47" s="109"/>
      <c r="K47" s="109"/>
    </row>
    <row r="48" spans="1:11" ht="15" customHeight="1" x14ac:dyDescent="0.25">
      <c r="A48" s="109"/>
      <c r="K48" s="109"/>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sheetData>
  <mergeCells count="21">
    <mergeCell ref="B20:B21"/>
    <mergeCell ref="C20:J21"/>
    <mergeCell ref="C22:J22"/>
    <mergeCell ref="C23:J24"/>
    <mergeCell ref="C25:J26"/>
    <mergeCell ref="B23:B24"/>
    <mergeCell ref="B25:B26"/>
    <mergeCell ref="C18:J19"/>
    <mergeCell ref="B3:J3"/>
    <mergeCell ref="B4:J4"/>
    <mergeCell ref="B6:J8"/>
    <mergeCell ref="C9:F9"/>
    <mergeCell ref="C10:F10"/>
    <mergeCell ref="C11:F12"/>
    <mergeCell ref="G11:G12"/>
    <mergeCell ref="B18:B19"/>
    <mergeCell ref="C13:F14"/>
    <mergeCell ref="G13:G14"/>
    <mergeCell ref="C15:F15"/>
    <mergeCell ref="C16:F16"/>
    <mergeCell ref="B17:J17"/>
  </mergeCells>
  <pageMargins left="0.70866141732283472" right="0.70866141732283472" top="0.74803149606299213" bottom="0.74803149606299213" header="0.31496062992125984" footer="0.31496062992125984"/>
  <pageSetup scale="59" orientation="portrait" r:id="rId1"/>
  <headerFooter>
    <oddFooter>&amp;RGT02-F31 V4 (2023-02-01)</oddFooter>
  </headerFooter>
  <colBreaks count="1" manualBreakCount="1">
    <brk id="10" max="4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showGridLines="0" view="pageBreakPreview" zoomScale="80" zoomScaleNormal="80" zoomScaleSheetLayoutView="80" workbookViewId="0">
      <selection sqref="A1:K1"/>
    </sheetView>
  </sheetViews>
  <sheetFormatPr baseColWidth="10" defaultColWidth="11.42578125" defaultRowHeight="15" x14ac:dyDescent="0.25"/>
  <cols>
    <col min="1" max="1" width="22.28515625" style="78" customWidth="1"/>
    <col min="2" max="2" width="41" style="74" customWidth="1"/>
    <col min="3" max="3" width="85.42578125" style="74" customWidth="1"/>
    <col min="4" max="4" width="11.42578125" style="75" customWidth="1"/>
    <col min="5" max="5" width="11.42578125" style="75"/>
    <col min="6" max="6" width="12.140625" style="75" customWidth="1"/>
    <col min="7" max="7" width="13.42578125" style="75" customWidth="1"/>
    <col min="8" max="9" width="15" style="74" customWidth="1"/>
    <col min="10" max="10" width="17" style="74" customWidth="1"/>
    <col min="11" max="11" width="28.85546875" style="74" customWidth="1"/>
    <col min="12" max="16384" width="11.42578125" style="74"/>
  </cols>
  <sheetData>
    <row r="1" spans="1:13" s="81" customFormat="1" ht="35.1" customHeight="1" thickBot="1" x14ac:dyDescent="0.3">
      <c r="A1" s="463" t="s">
        <v>85</v>
      </c>
      <c r="B1" s="464"/>
      <c r="C1" s="464"/>
      <c r="D1" s="464"/>
      <c r="E1" s="464"/>
      <c r="F1" s="464"/>
      <c r="G1" s="464"/>
      <c r="H1" s="464"/>
      <c r="I1" s="464"/>
      <c r="J1" s="464"/>
      <c r="K1" s="465"/>
      <c r="L1" s="79"/>
      <c r="M1"/>
    </row>
    <row r="2" spans="1:13" s="81" customFormat="1" ht="5.0999999999999996" customHeight="1" thickBot="1" x14ac:dyDescent="0.3">
      <c r="A2" s="126"/>
      <c r="B2" s="126"/>
      <c r="C2" s="127"/>
      <c r="D2" s="127"/>
      <c r="E2" s="126"/>
      <c r="F2" s="126"/>
      <c r="G2" s="126"/>
      <c r="H2" s="126"/>
      <c r="I2" s="126"/>
      <c r="J2" s="126"/>
      <c r="K2" s="126"/>
      <c r="L2" s="79"/>
      <c r="M2"/>
    </row>
    <row r="3" spans="1:13" s="81" customFormat="1" ht="21.95" customHeight="1" thickBot="1" x14ac:dyDescent="0.3">
      <c r="A3" s="466" t="s">
        <v>86</v>
      </c>
      <c r="B3" s="467"/>
      <c r="C3" s="467"/>
      <c r="D3" s="467"/>
      <c r="E3" s="467"/>
      <c r="F3" s="467"/>
      <c r="G3" s="467"/>
      <c r="H3" s="467"/>
      <c r="I3" s="467"/>
      <c r="J3" s="467"/>
      <c r="K3" s="468"/>
      <c r="L3" s="79"/>
      <c r="M3"/>
    </row>
    <row r="4" spans="1:13" s="128" customFormat="1" ht="17.25" thickTop="1" x14ac:dyDescent="0.3">
      <c r="A4" s="179"/>
      <c r="B4" s="469" t="s">
        <v>87</v>
      </c>
      <c r="C4" s="469"/>
      <c r="D4" s="469"/>
      <c r="E4" s="469"/>
      <c r="F4" s="469"/>
      <c r="G4" s="469"/>
      <c r="H4" s="469"/>
      <c r="I4" s="469"/>
      <c r="J4" s="205"/>
      <c r="K4" s="181">
        <v>5</v>
      </c>
      <c r="L4" s="79"/>
      <c r="M4"/>
    </row>
    <row r="5" spans="1:13" s="128" customFormat="1" ht="16.5" x14ac:dyDescent="0.3">
      <c r="A5" s="179"/>
      <c r="B5" s="432" t="s">
        <v>88</v>
      </c>
      <c r="C5" s="432"/>
      <c r="D5" s="432"/>
      <c r="E5" s="432"/>
      <c r="F5" s="432"/>
      <c r="G5" s="432"/>
      <c r="H5" s="432"/>
      <c r="I5" s="432"/>
      <c r="J5" s="127"/>
      <c r="K5" s="182">
        <v>4</v>
      </c>
      <c r="L5" s="79"/>
      <c r="M5"/>
    </row>
    <row r="6" spans="1:13" s="128" customFormat="1" ht="16.5" x14ac:dyDescent="0.3">
      <c r="A6" s="179"/>
      <c r="B6" s="432" t="s">
        <v>71</v>
      </c>
      <c r="C6" s="432"/>
      <c r="D6" s="432"/>
      <c r="E6" s="432"/>
      <c r="F6" s="432"/>
      <c r="G6" s="432"/>
      <c r="H6" s="432"/>
      <c r="I6" s="432"/>
      <c r="J6" s="127"/>
      <c r="K6" s="182">
        <v>3</v>
      </c>
      <c r="L6" s="79"/>
      <c r="M6"/>
    </row>
    <row r="7" spans="1:13" s="128" customFormat="1" ht="16.5" x14ac:dyDescent="0.3">
      <c r="A7" s="179"/>
      <c r="B7" s="432" t="s">
        <v>72</v>
      </c>
      <c r="C7" s="432"/>
      <c r="D7" s="432"/>
      <c r="E7" s="432"/>
      <c r="F7" s="432"/>
      <c r="G7" s="432"/>
      <c r="H7" s="432"/>
      <c r="I7" s="432"/>
      <c r="J7" s="127"/>
      <c r="K7" s="182">
        <v>2</v>
      </c>
      <c r="L7" s="79"/>
      <c r="M7"/>
    </row>
    <row r="8" spans="1:13" s="128" customFormat="1" ht="22.5" customHeight="1" thickBot="1" x14ac:dyDescent="0.35">
      <c r="A8" s="180"/>
      <c r="B8" s="433" t="s">
        <v>89</v>
      </c>
      <c r="C8" s="433"/>
      <c r="D8" s="433"/>
      <c r="E8" s="433"/>
      <c r="F8" s="433"/>
      <c r="G8" s="433"/>
      <c r="H8" s="433"/>
      <c r="I8" s="433"/>
      <c r="J8" s="204"/>
      <c r="K8" s="183">
        <v>1</v>
      </c>
      <c r="L8" s="79"/>
      <c r="M8"/>
    </row>
    <row r="9" spans="1:13" s="128" customFormat="1" ht="17.25" thickBot="1" x14ac:dyDescent="0.35">
      <c r="A9" s="131"/>
      <c r="B9" s="132"/>
      <c r="C9" s="132"/>
      <c r="D9" s="132"/>
      <c r="E9" s="132"/>
      <c r="F9" s="132"/>
      <c r="G9" s="132"/>
      <c r="H9" s="132"/>
      <c r="I9" s="132"/>
      <c r="J9" s="132"/>
      <c r="K9" s="133"/>
      <c r="L9" s="79"/>
      <c r="M9"/>
    </row>
    <row r="10" spans="1:13" s="128" customFormat="1" ht="17.25" thickBot="1" x14ac:dyDescent="0.35">
      <c r="A10" s="434" t="s">
        <v>90</v>
      </c>
      <c r="B10" s="435"/>
      <c r="C10" s="435"/>
      <c r="D10" s="435"/>
      <c r="E10" s="435"/>
      <c r="F10" s="435"/>
      <c r="G10" s="435"/>
      <c r="H10" s="435"/>
      <c r="I10" s="435"/>
      <c r="J10" s="435"/>
      <c r="K10" s="436"/>
      <c r="L10" s="129"/>
      <c r="M10" s="130"/>
    </row>
    <row r="11" spans="1:13" s="128" customFormat="1" ht="17.25" thickBot="1" x14ac:dyDescent="0.35">
      <c r="A11" s="434" t="s">
        <v>91</v>
      </c>
      <c r="B11" s="437"/>
      <c r="C11" s="437"/>
      <c r="D11" s="437"/>
      <c r="E11" s="437"/>
      <c r="F11" s="437"/>
      <c r="G11" s="437"/>
      <c r="H11" s="437"/>
      <c r="I11" s="437"/>
      <c r="J11" s="437"/>
      <c r="K11" s="438"/>
      <c r="L11" s="129"/>
      <c r="M11" s="130"/>
    </row>
    <row r="12" spans="1:13" ht="15.75" thickBot="1" x14ac:dyDescent="0.3"/>
    <row r="13" spans="1:13" ht="15" customHeight="1" x14ac:dyDescent="0.25">
      <c r="A13" s="454" t="s">
        <v>92</v>
      </c>
      <c r="B13" s="447" t="s">
        <v>93</v>
      </c>
      <c r="C13" s="449" t="s">
        <v>94</v>
      </c>
      <c r="D13" s="451" t="s">
        <v>95</v>
      </c>
      <c r="E13" s="452"/>
      <c r="F13" s="452"/>
      <c r="G13" s="453"/>
      <c r="H13" s="444" t="s">
        <v>96</v>
      </c>
      <c r="I13" s="442" t="s">
        <v>97</v>
      </c>
      <c r="J13" s="457" t="s">
        <v>98</v>
      </c>
      <c r="K13" s="458"/>
    </row>
    <row r="14" spans="1:13" ht="45" x14ac:dyDescent="0.25">
      <c r="A14" s="455"/>
      <c r="B14" s="448"/>
      <c r="C14" s="450"/>
      <c r="D14" s="135" t="s">
        <v>99</v>
      </c>
      <c r="E14" s="136" t="s">
        <v>100</v>
      </c>
      <c r="F14" s="72" t="s">
        <v>101</v>
      </c>
      <c r="G14" s="73" t="s">
        <v>102</v>
      </c>
      <c r="H14" s="445"/>
      <c r="I14" s="443"/>
      <c r="J14" s="459"/>
      <c r="K14" s="460"/>
    </row>
    <row r="15" spans="1:13" ht="15.75" thickBot="1" x14ac:dyDescent="0.3">
      <c r="A15" s="455"/>
      <c r="B15" s="448"/>
      <c r="C15" s="450"/>
      <c r="D15" s="134">
        <v>0.4</v>
      </c>
      <c r="E15" s="76">
        <v>0.25</v>
      </c>
      <c r="F15" s="76">
        <v>0.25</v>
      </c>
      <c r="G15" s="77">
        <v>0.1</v>
      </c>
      <c r="H15" s="446"/>
      <c r="I15" s="443"/>
      <c r="J15" s="461"/>
      <c r="K15" s="462"/>
    </row>
    <row r="16" spans="1:13" ht="37.5" customHeight="1" x14ac:dyDescent="0.25">
      <c r="A16" s="425" t="s">
        <v>103</v>
      </c>
      <c r="B16" s="456" t="s">
        <v>104</v>
      </c>
      <c r="C16" s="227" t="s">
        <v>105</v>
      </c>
      <c r="D16" s="145"/>
      <c r="E16" s="139"/>
      <c r="F16" s="139"/>
      <c r="G16" s="140"/>
      <c r="H16" s="439"/>
      <c r="I16" s="403">
        <f>SUM(D21:G21)</f>
        <v>0</v>
      </c>
      <c r="J16" s="390"/>
      <c r="K16" s="391"/>
    </row>
    <row r="17" spans="1:13" x14ac:dyDescent="0.25">
      <c r="A17" s="425"/>
      <c r="B17" s="456"/>
      <c r="C17" s="227" t="s">
        <v>106</v>
      </c>
      <c r="D17" s="144"/>
      <c r="E17" s="138"/>
      <c r="F17" s="138"/>
      <c r="G17" s="141"/>
      <c r="H17" s="440"/>
      <c r="I17" s="404"/>
      <c r="J17" s="392"/>
      <c r="K17" s="393"/>
    </row>
    <row r="18" spans="1:13" ht="29.25" customHeight="1" x14ac:dyDescent="0.25">
      <c r="A18" s="425"/>
      <c r="B18" s="456"/>
      <c r="C18" s="227" t="s">
        <v>107</v>
      </c>
      <c r="D18" s="144"/>
      <c r="E18" s="138"/>
      <c r="F18" s="138"/>
      <c r="G18" s="141"/>
      <c r="H18" s="440"/>
      <c r="I18" s="404"/>
      <c r="J18" s="392"/>
      <c r="K18" s="393"/>
    </row>
    <row r="19" spans="1:13" ht="30" customHeight="1" x14ac:dyDescent="0.25">
      <c r="A19" s="425"/>
      <c r="B19" s="456"/>
      <c r="C19" s="227" t="s">
        <v>108</v>
      </c>
      <c r="D19" s="144"/>
      <c r="E19" s="138"/>
      <c r="F19" s="138"/>
      <c r="G19" s="141"/>
      <c r="H19" s="440"/>
      <c r="I19" s="404"/>
      <c r="J19" s="392"/>
      <c r="K19" s="393"/>
    </row>
    <row r="20" spans="1:13" ht="42" customHeight="1" thickBot="1" x14ac:dyDescent="0.3">
      <c r="A20" s="425"/>
      <c r="B20" s="456"/>
      <c r="C20" s="227" t="s">
        <v>109</v>
      </c>
      <c r="D20" s="146"/>
      <c r="E20" s="142"/>
      <c r="F20" s="142"/>
      <c r="G20" s="143"/>
      <c r="H20" s="440"/>
      <c r="I20" s="404"/>
      <c r="J20" s="392"/>
      <c r="K20" s="393"/>
    </row>
    <row r="21" spans="1:13" s="81" customFormat="1" ht="24.75" customHeight="1" thickBot="1" x14ac:dyDescent="0.3">
      <c r="A21" s="422" t="s">
        <v>110</v>
      </c>
      <c r="B21" s="423"/>
      <c r="C21" s="424"/>
      <c r="D21" s="206">
        <f>SUM(D16:D20)/5*D15</f>
        <v>0</v>
      </c>
      <c r="E21" s="207">
        <f t="shared" ref="E21:G21" si="0">SUM(E16:E20)/5*E15</f>
        <v>0</v>
      </c>
      <c r="F21" s="207">
        <f t="shared" si="0"/>
        <v>0</v>
      </c>
      <c r="G21" s="207">
        <f t="shared" si="0"/>
        <v>0</v>
      </c>
      <c r="H21" s="441"/>
      <c r="I21" s="413"/>
      <c r="J21" s="394"/>
      <c r="K21" s="395"/>
      <c r="L21" s="80"/>
      <c r="M21"/>
    </row>
    <row r="22" spans="1:13" ht="37.5" customHeight="1" x14ac:dyDescent="0.25">
      <c r="A22" s="425" t="s">
        <v>111</v>
      </c>
      <c r="B22" s="421" t="s">
        <v>112</v>
      </c>
      <c r="C22" s="227" t="s">
        <v>113</v>
      </c>
      <c r="D22" s="145"/>
      <c r="E22" s="139"/>
      <c r="F22" s="139"/>
      <c r="G22" s="140"/>
      <c r="H22" s="426"/>
      <c r="I22" s="403">
        <f>SUM(D28:G28)</f>
        <v>0</v>
      </c>
      <c r="J22" s="390"/>
      <c r="K22" s="391"/>
    </row>
    <row r="23" spans="1:13" ht="47.25" customHeight="1" x14ac:dyDescent="0.25">
      <c r="A23" s="425"/>
      <c r="B23" s="421"/>
      <c r="C23" s="227" t="s">
        <v>114</v>
      </c>
      <c r="D23" s="144"/>
      <c r="E23" s="138"/>
      <c r="F23" s="138"/>
      <c r="G23" s="141"/>
      <c r="H23" s="427"/>
      <c r="I23" s="404"/>
      <c r="J23" s="392"/>
      <c r="K23" s="393"/>
    </row>
    <row r="24" spans="1:13" ht="47.25" customHeight="1" x14ac:dyDescent="0.25">
      <c r="A24" s="425"/>
      <c r="B24" s="421"/>
      <c r="C24" s="227" t="s">
        <v>115</v>
      </c>
      <c r="D24" s="144"/>
      <c r="E24" s="138"/>
      <c r="F24" s="138"/>
      <c r="G24" s="141"/>
      <c r="H24" s="427"/>
      <c r="I24" s="404"/>
      <c r="J24" s="392"/>
      <c r="K24" s="393"/>
    </row>
    <row r="25" spans="1:13" ht="36" customHeight="1" x14ac:dyDescent="0.25">
      <c r="A25" s="425"/>
      <c r="B25" s="421"/>
      <c r="C25" s="227" t="s">
        <v>116</v>
      </c>
      <c r="D25" s="144"/>
      <c r="E25" s="138"/>
      <c r="F25" s="138"/>
      <c r="G25" s="141"/>
      <c r="H25" s="427"/>
      <c r="I25" s="404"/>
      <c r="J25" s="392"/>
      <c r="K25" s="393"/>
    </row>
    <row r="26" spans="1:13" ht="36.75" customHeight="1" x14ac:dyDescent="0.25">
      <c r="A26" s="425"/>
      <c r="B26" s="421"/>
      <c r="C26" s="227" t="s">
        <v>117</v>
      </c>
      <c r="D26" s="144"/>
      <c r="E26" s="138"/>
      <c r="F26" s="138"/>
      <c r="G26" s="141"/>
      <c r="H26" s="427"/>
      <c r="I26" s="404"/>
      <c r="J26" s="392"/>
      <c r="K26" s="393"/>
    </row>
    <row r="27" spans="1:13" ht="50.25" customHeight="1" thickBot="1" x14ac:dyDescent="0.3">
      <c r="A27" s="425"/>
      <c r="B27" s="421"/>
      <c r="C27" s="227" t="s">
        <v>118</v>
      </c>
      <c r="D27" s="146"/>
      <c r="E27" s="142"/>
      <c r="F27" s="142"/>
      <c r="G27" s="143"/>
      <c r="H27" s="427"/>
      <c r="I27" s="404"/>
      <c r="J27" s="392"/>
      <c r="K27" s="393"/>
    </row>
    <row r="28" spans="1:13" s="81" customFormat="1" ht="24.75" customHeight="1" thickBot="1" x14ac:dyDescent="0.3">
      <c r="A28" s="422" t="s">
        <v>110</v>
      </c>
      <c r="B28" s="423"/>
      <c r="C28" s="424"/>
      <c r="D28" s="208">
        <f>SUM(D22:D27)/6*D15</f>
        <v>0</v>
      </c>
      <c r="E28" s="209">
        <f t="shared" ref="E28:G28" si="1">SUM(E22:E27)/6*E15</f>
        <v>0</v>
      </c>
      <c r="F28" s="209">
        <f t="shared" si="1"/>
        <v>0</v>
      </c>
      <c r="G28" s="209">
        <f t="shared" si="1"/>
        <v>0</v>
      </c>
      <c r="H28" s="412"/>
      <c r="I28" s="413"/>
      <c r="J28" s="394"/>
      <c r="K28" s="395"/>
      <c r="L28" s="80"/>
      <c r="M28"/>
    </row>
    <row r="29" spans="1:13" ht="22.5" customHeight="1" x14ac:dyDescent="0.25">
      <c r="A29" s="425" t="s">
        <v>119</v>
      </c>
      <c r="B29" s="428" t="s">
        <v>120</v>
      </c>
      <c r="C29" s="227" t="s">
        <v>121</v>
      </c>
      <c r="D29" s="145"/>
      <c r="E29" s="139"/>
      <c r="F29" s="139"/>
      <c r="G29" s="140"/>
      <c r="H29" s="410"/>
      <c r="I29" s="403">
        <f>SUM(D35:G35)</f>
        <v>0</v>
      </c>
      <c r="J29" s="390"/>
      <c r="K29" s="391"/>
    </row>
    <row r="30" spans="1:13" ht="61.5" customHeight="1" x14ac:dyDescent="0.25">
      <c r="A30" s="425"/>
      <c r="B30" s="428"/>
      <c r="C30" s="227" t="s">
        <v>122</v>
      </c>
      <c r="D30" s="144"/>
      <c r="E30" s="138"/>
      <c r="F30" s="138"/>
      <c r="G30" s="141"/>
      <c r="H30" s="411"/>
      <c r="I30" s="404"/>
      <c r="J30" s="392"/>
      <c r="K30" s="393"/>
    </row>
    <row r="31" spans="1:13" ht="51" customHeight="1" x14ac:dyDescent="0.25">
      <c r="A31" s="425"/>
      <c r="B31" s="428"/>
      <c r="C31" s="227" t="s">
        <v>123</v>
      </c>
      <c r="D31" s="144"/>
      <c r="E31" s="138"/>
      <c r="F31" s="138"/>
      <c r="G31" s="141"/>
      <c r="H31" s="411"/>
      <c r="I31" s="404"/>
      <c r="J31" s="392"/>
      <c r="K31" s="393"/>
    </row>
    <row r="32" spans="1:13" ht="30" x14ac:dyDescent="0.25">
      <c r="A32" s="425"/>
      <c r="B32" s="428"/>
      <c r="C32" s="227" t="s">
        <v>124</v>
      </c>
      <c r="D32" s="144"/>
      <c r="E32" s="138"/>
      <c r="F32" s="138"/>
      <c r="G32" s="141"/>
      <c r="H32" s="411"/>
      <c r="I32" s="404"/>
      <c r="J32" s="392"/>
      <c r="K32" s="393"/>
    </row>
    <row r="33" spans="1:13" ht="22.5" customHeight="1" x14ac:dyDescent="0.25">
      <c r="A33" s="425"/>
      <c r="B33" s="428"/>
      <c r="C33" s="227" t="s">
        <v>125</v>
      </c>
      <c r="D33" s="144"/>
      <c r="E33" s="138"/>
      <c r="F33" s="138"/>
      <c r="G33" s="141"/>
      <c r="H33" s="411"/>
      <c r="I33" s="404"/>
      <c r="J33" s="392"/>
      <c r="K33" s="393"/>
    </row>
    <row r="34" spans="1:13" ht="33.75" customHeight="1" thickBot="1" x14ac:dyDescent="0.3">
      <c r="A34" s="425"/>
      <c r="B34" s="428"/>
      <c r="C34" s="227" t="s">
        <v>126</v>
      </c>
      <c r="D34" s="146"/>
      <c r="E34" s="142"/>
      <c r="F34" s="142"/>
      <c r="G34" s="143"/>
      <c r="H34" s="411"/>
      <c r="I34" s="404"/>
      <c r="J34" s="392"/>
      <c r="K34" s="393"/>
    </row>
    <row r="35" spans="1:13" s="81" customFormat="1" ht="24.75" customHeight="1" thickBot="1" x14ac:dyDescent="0.3">
      <c r="A35" s="422" t="s">
        <v>110</v>
      </c>
      <c r="B35" s="423"/>
      <c r="C35" s="424"/>
      <c r="D35" s="208">
        <f>SUM(D29:D34)/6*D15</f>
        <v>0</v>
      </c>
      <c r="E35" s="209">
        <f t="shared" ref="E35:G35" si="2">SUM(E29:E34)/6*E15</f>
        <v>0</v>
      </c>
      <c r="F35" s="209">
        <f t="shared" si="2"/>
        <v>0</v>
      </c>
      <c r="G35" s="209">
        <f t="shared" si="2"/>
        <v>0</v>
      </c>
      <c r="H35" s="412"/>
      <c r="I35" s="413"/>
      <c r="J35" s="394"/>
      <c r="K35" s="395"/>
      <c r="L35" s="80"/>
      <c r="M35"/>
    </row>
    <row r="36" spans="1:13" ht="38.1" customHeight="1" x14ac:dyDescent="0.25">
      <c r="A36" s="425" t="s">
        <v>127</v>
      </c>
      <c r="B36" s="428" t="s">
        <v>128</v>
      </c>
      <c r="C36" s="227" t="s">
        <v>129</v>
      </c>
      <c r="D36" s="145"/>
      <c r="E36" s="139"/>
      <c r="F36" s="139"/>
      <c r="G36" s="140"/>
      <c r="H36" s="410"/>
      <c r="I36" s="403">
        <f>SUM(D42:G42)</f>
        <v>0</v>
      </c>
      <c r="J36" s="390"/>
      <c r="K36" s="391"/>
    </row>
    <row r="37" spans="1:13" ht="30" x14ac:dyDescent="0.25">
      <c r="A37" s="425"/>
      <c r="B37" s="428"/>
      <c r="C37" s="227" t="s">
        <v>130</v>
      </c>
      <c r="D37" s="144"/>
      <c r="E37" s="138"/>
      <c r="F37" s="138"/>
      <c r="G37" s="141"/>
      <c r="H37" s="411"/>
      <c r="I37" s="404"/>
      <c r="J37" s="392"/>
      <c r="K37" s="393"/>
    </row>
    <row r="38" spans="1:13" ht="30" x14ac:dyDescent="0.25">
      <c r="A38" s="425"/>
      <c r="B38" s="428"/>
      <c r="C38" s="227" t="s">
        <v>131</v>
      </c>
      <c r="D38" s="144"/>
      <c r="E38" s="138"/>
      <c r="F38" s="138"/>
      <c r="G38" s="141"/>
      <c r="H38" s="411"/>
      <c r="I38" s="404"/>
      <c r="J38" s="392"/>
      <c r="K38" s="393"/>
    </row>
    <row r="39" spans="1:13" ht="58.5" customHeight="1" x14ac:dyDescent="0.25">
      <c r="A39" s="425"/>
      <c r="B39" s="428"/>
      <c r="C39" s="227" t="s">
        <v>132</v>
      </c>
      <c r="D39" s="144"/>
      <c r="E39" s="138"/>
      <c r="F39" s="138"/>
      <c r="G39" s="141"/>
      <c r="H39" s="411"/>
      <c r="I39" s="404"/>
      <c r="J39" s="392"/>
      <c r="K39" s="393"/>
    </row>
    <row r="40" spans="1:13" ht="30" x14ac:dyDescent="0.25">
      <c r="A40" s="425"/>
      <c r="B40" s="428"/>
      <c r="C40" s="227" t="s">
        <v>133</v>
      </c>
      <c r="D40" s="144"/>
      <c r="E40" s="138"/>
      <c r="F40" s="138"/>
      <c r="G40" s="141"/>
      <c r="H40" s="411"/>
      <c r="I40" s="404"/>
      <c r="J40" s="392"/>
      <c r="K40" s="393"/>
    </row>
    <row r="41" spans="1:13" ht="26.1" customHeight="1" thickBot="1" x14ac:dyDescent="0.3">
      <c r="A41" s="425"/>
      <c r="B41" s="428"/>
      <c r="C41" s="227" t="s">
        <v>134</v>
      </c>
      <c r="D41" s="146"/>
      <c r="E41" s="142"/>
      <c r="F41" s="142"/>
      <c r="G41" s="143"/>
      <c r="H41" s="411"/>
      <c r="I41" s="404"/>
      <c r="J41" s="392"/>
      <c r="K41" s="393"/>
    </row>
    <row r="42" spans="1:13" s="81" customFormat="1" ht="24.75" customHeight="1" thickBot="1" x14ac:dyDescent="0.3">
      <c r="A42" s="422" t="s">
        <v>110</v>
      </c>
      <c r="B42" s="423"/>
      <c r="C42" s="424"/>
      <c r="D42" s="210">
        <f>SUM(D36:D41)/6*D15</f>
        <v>0</v>
      </c>
      <c r="E42" s="211">
        <f t="shared" ref="E42:G42" si="3">SUM(E36:E41)/6*E15</f>
        <v>0</v>
      </c>
      <c r="F42" s="211">
        <f t="shared" si="3"/>
        <v>0</v>
      </c>
      <c r="G42" s="211">
        <f t="shared" si="3"/>
        <v>0</v>
      </c>
      <c r="H42" s="412"/>
      <c r="I42" s="413"/>
      <c r="J42" s="394"/>
      <c r="K42" s="395"/>
      <c r="L42" s="80"/>
      <c r="M42"/>
    </row>
    <row r="43" spans="1:13" ht="47.25" customHeight="1" x14ac:dyDescent="0.25">
      <c r="A43" s="425" t="s">
        <v>135</v>
      </c>
      <c r="B43" s="428" t="s">
        <v>136</v>
      </c>
      <c r="C43" s="227" t="s">
        <v>137</v>
      </c>
      <c r="D43" s="145"/>
      <c r="E43" s="139"/>
      <c r="F43" s="139"/>
      <c r="G43" s="140"/>
      <c r="H43" s="410"/>
      <c r="I43" s="403">
        <f>SUM(D49:G49)</f>
        <v>0</v>
      </c>
      <c r="J43" s="390"/>
      <c r="K43" s="391"/>
    </row>
    <row r="44" spans="1:13" ht="30" x14ac:dyDescent="0.25">
      <c r="A44" s="425"/>
      <c r="B44" s="428"/>
      <c r="C44" s="227" t="s">
        <v>138</v>
      </c>
      <c r="D44" s="144"/>
      <c r="E44" s="138"/>
      <c r="F44" s="138"/>
      <c r="G44" s="141"/>
      <c r="H44" s="411"/>
      <c r="I44" s="404"/>
      <c r="J44" s="392"/>
      <c r="K44" s="393"/>
    </row>
    <row r="45" spans="1:13" ht="30" x14ac:dyDescent="0.25">
      <c r="A45" s="425"/>
      <c r="B45" s="428"/>
      <c r="C45" s="227" t="s">
        <v>139</v>
      </c>
      <c r="D45" s="144"/>
      <c r="E45" s="138"/>
      <c r="F45" s="138"/>
      <c r="G45" s="141"/>
      <c r="H45" s="411"/>
      <c r="I45" s="404"/>
      <c r="J45" s="392"/>
      <c r="K45" s="393"/>
    </row>
    <row r="46" spans="1:13" ht="30" x14ac:dyDescent="0.25">
      <c r="A46" s="425"/>
      <c r="B46" s="428"/>
      <c r="C46" s="227" t="s">
        <v>140</v>
      </c>
      <c r="D46" s="144"/>
      <c r="E46" s="138"/>
      <c r="F46" s="138"/>
      <c r="G46" s="141"/>
      <c r="H46" s="411"/>
      <c r="I46" s="404"/>
      <c r="J46" s="392"/>
      <c r="K46" s="393"/>
    </row>
    <row r="47" spans="1:13" ht="48" customHeight="1" x14ac:dyDescent="0.25">
      <c r="A47" s="425"/>
      <c r="B47" s="428"/>
      <c r="C47" s="227" t="s">
        <v>141</v>
      </c>
      <c r="D47" s="144"/>
      <c r="E47" s="138"/>
      <c r="F47" s="138"/>
      <c r="G47" s="141"/>
      <c r="H47" s="411"/>
      <c r="I47" s="404"/>
      <c r="J47" s="392"/>
      <c r="K47" s="393"/>
    </row>
    <row r="48" spans="1:13" ht="39.75" customHeight="1" thickBot="1" x14ac:dyDescent="0.3">
      <c r="A48" s="425"/>
      <c r="B48" s="428"/>
      <c r="C48" s="227" t="s">
        <v>142</v>
      </c>
      <c r="D48" s="146"/>
      <c r="E48" s="142"/>
      <c r="F48" s="142"/>
      <c r="G48" s="143"/>
      <c r="H48" s="411"/>
      <c r="I48" s="404"/>
      <c r="J48" s="392"/>
      <c r="K48" s="393"/>
    </row>
    <row r="49" spans="1:13" s="81" customFormat="1" ht="24.75" customHeight="1" thickBot="1" x14ac:dyDescent="0.3">
      <c r="A49" s="422" t="s">
        <v>110</v>
      </c>
      <c r="B49" s="423"/>
      <c r="C49" s="424"/>
      <c r="D49" s="210">
        <f>SUM(D43:D48)/6*D15</f>
        <v>0</v>
      </c>
      <c r="E49" s="211">
        <f t="shared" ref="E49:G49" si="4">SUM(E43:E48)/6*E15</f>
        <v>0</v>
      </c>
      <c r="F49" s="211">
        <f t="shared" si="4"/>
        <v>0</v>
      </c>
      <c r="G49" s="211">
        <f t="shared" si="4"/>
        <v>0</v>
      </c>
      <c r="H49" s="412"/>
      <c r="I49" s="413"/>
      <c r="J49" s="394"/>
      <c r="K49" s="395"/>
      <c r="L49" s="80"/>
      <c r="M49"/>
    </row>
    <row r="50" spans="1:13" ht="33.75" customHeight="1" x14ac:dyDescent="0.25">
      <c r="A50" s="425" t="s">
        <v>143</v>
      </c>
      <c r="B50" s="428" t="s">
        <v>144</v>
      </c>
      <c r="C50" s="227" t="s">
        <v>145</v>
      </c>
      <c r="D50" s="145"/>
      <c r="E50" s="139"/>
      <c r="F50" s="139"/>
      <c r="G50" s="140"/>
      <c r="H50" s="410"/>
      <c r="I50" s="403">
        <f>SUM(D55:G55)</f>
        <v>0</v>
      </c>
      <c r="J50" s="390"/>
      <c r="K50" s="391"/>
    </row>
    <row r="51" spans="1:13" ht="36.75" customHeight="1" x14ac:dyDescent="0.25">
      <c r="A51" s="425"/>
      <c r="B51" s="428"/>
      <c r="C51" s="227" t="s">
        <v>146</v>
      </c>
      <c r="D51" s="144"/>
      <c r="E51" s="138"/>
      <c r="F51" s="138"/>
      <c r="G51" s="141"/>
      <c r="H51" s="411"/>
      <c r="I51" s="404"/>
      <c r="J51" s="392"/>
      <c r="K51" s="393"/>
    </row>
    <row r="52" spans="1:13" ht="33.75" customHeight="1" x14ac:dyDescent="0.25">
      <c r="A52" s="425"/>
      <c r="B52" s="428"/>
      <c r="C52" s="227" t="s">
        <v>147</v>
      </c>
      <c r="D52" s="144"/>
      <c r="E52" s="138"/>
      <c r="F52" s="138"/>
      <c r="G52" s="141"/>
      <c r="H52" s="411"/>
      <c r="I52" s="404"/>
      <c r="J52" s="392"/>
      <c r="K52" s="393"/>
    </row>
    <row r="53" spans="1:13" ht="36" customHeight="1" x14ac:dyDescent="0.25">
      <c r="A53" s="425"/>
      <c r="B53" s="428"/>
      <c r="C53" s="227" t="s">
        <v>148</v>
      </c>
      <c r="D53" s="144"/>
      <c r="E53" s="138"/>
      <c r="F53" s="138"/>
      <c r="G53" s="141"/>
      <c r="H53" s="411"/>
      <c r="I53" s="404"/>
      <c r="J53" s="392"/>
      <c r="K53" s="393"/>
    </row>
    <row r="54" spans="1:13" ht="30.75" thickBot="1" x14ac:dyDescent="0.3">
      <c r="A54" s="425"/>
      <c r="B54" s="428"/>
      <c r="C54" s="227" t="s">
        <v>149</v>
      </c>
      <c r="D54" s="146"/>
      <c r="E54" s="142"/>
      <c r="F54" s="142"/>
      <c r="G54" s="143"/>
      <c r="H54" s="411"/>
      <c r="I54" s="404"/>
      <c r="J54" s="392"/>
      <c r="K54" s="393"/>
    </row>
    <row r="55" spans="1:13" s="81" customFormat="1" ht="24.75" customHeight="1" thickBot="1" x14ac:dyDescent="0.3">
      <c r="A55" s="422" t="s">
        <v>110</v>
      </c>
      <c r="B55" s="423"/>
      <c r="C55" s="424"/>
      <c r="D55" s="210">
        <f>SUM(D50:D54)/5*D15</f>
        <v>0</v>
      </c>
      <c r="E55" s="210">
        <f t="shared" ref="E55:G55" si="5">SUM(E50:E54)/5*E15</f>
        <v>0</v>
      </c>
      <c r="F55" s="210">
        <f t="shared" si="5"/>
        <v>0</v>
      </c>
      <c r="G55" s="210">
        <f t="shared" si="5"/>
        <v>0</v>
      </c>
      <c r="H55" s="412"/>
      <c r="I55" s="413"/>
      <c r="J55" s="392"/>
      <c r="K55" s="393"/>
      <c r="L55" s="80"/>
      <c r="M55"/>
    </row>
    <row r="56" spans="1:13" ht="30" x14ac:dyDescent="0.25">
      <c r="A56" s="425" t="s">
        <v>150</v>
      </c>
      <c r="B56" s="428" t="s">
        <v>151</v>
      </c>
      <c r="C56" s="227" t="s">
        <v>152</v>
      </c>
      <c r="D56" s="145"/>
      <c r="E56" s="139"/>
      <c r="F56" s="139"/>
      <c r="G56" s="140"/>
      <c r="H56" s="410"/>
      <c r="I56" s="403">
        <f>SUM(D62:G62)</f>
        <v>0</v>
      </c>
      <c r="J56" s="398"/>
      <c r="K56" s="399"/>
    </row>
    <row r="57" spans="1:13" ht="30" x14ac:dyDescent="0.25">
      <c r="A57" s="425"/>
      <c r="B57" s="428"/>
      <c r="C57" s="227" t="s">
        <v>153</v>
      </c>
      <c r="D57" s="144"/>
      <c r="E57" s="138"/>
      <c r="F57" s="138"/>
      <c r="G57" s="141"/>
      <c r="H57" s="411"/>
      <c r="I57" s="404"/>
      <c r="J57" s="392"/>
      <c r="K57" s="400"/>
    </row>
    <row r="58" spans="1:13" ht="45" x14ac:dyDescent="0.25">
      <c r="A58" s="425"/>
      <c r="B58" s="428"/>
      <c r="C58" s="227" t="s">
        <v>154</v>
      </c>
      <c r="D58" s="144"/>
      <c r="E58" s="138"/>
      <c r="F58" s="138"/>
      <c r="G58" s="141"/>
      <c r="H58" s="411"/>
      <c r="I58" s="404"/>
      <c r="J58" s="392"/>
      <c r="K58" s="400"/>
    </row>
    <row r="59" spans="1:13" ht="45" x14ac:dyDescent="0.25">
      <c r="A59" s="425"/>
      <c r="B59" s="428"/>
      <c r="C59" s="227" t="s">
        <v>155</v>
      </c>
      <c r="D59" s="144"/>
      <c r="E59" s="138"/>
      <c r="F59" s="138"/>
      <c r="G59" s="141"/>
      <c r="H59" s="411"/>
      <c r="I59" s="404"/>
      <c r="J59" s="392"/>
      <c r="K59" s="400"/>
    </row>
    <row r="60" spans="1:13" ht="35.25" customHeight="1" x14ac:dyDescent="0.25">
      <c r="A60" s="425"/>
      <c r="B60" s="428"/>
      <c r="C60" s="227" t="s">
        <v>156</v>
      </c>
      <c r="D60" s="144"/>
      <c r="E60" s="138"/>
      <c r="F60" s="138"/>
      <c r="G60" s="141"/>
      <c r="H60" s="411"/>
      <c r="I60" s="404"/>
      <c r="J60" s="392"/>
      <c r="K60" s="400"/>
    </row>
    <row r="61" spans="1:13" ht="35.1" customHeight="1" thickBot="1" x14ac:dyDescent="0.3">
      <c r="A61" s="425"/>
      <c r="B61" s="428"/>
      <c r="C61" s="227" t="s">
        <v>157</v>
      </c>
      <c r="D61" s="146"/>
      <c r="E61" s="142"/>
      <c r="F61" s="142"/>
      <c r="G61" s="143"/>
      <c r="H61" s="411"/>
      <c r="I61" s="404"/>
      <c r="J61" s="392"/>
      <c r="K61" s="400"/>
    </row>
    <row r="62" spans="1:13" s="81" customFormat="1" ht="24.75" customHeight="1" thickBot="1" x14ac:dyDescent="0.3">
      <c r="A62" s="429" t="s">
        <v>110</v>
      </c>
      <c r="B62" s="430"/>
      <c r="C62" s="431"/>
      <c r="D62" s="212">
        <f>SUM(D56:D61)/6*D15</f>
        <v>0</v>
      </c>
      <c r="E62" s="212">
        <f t="shared" ref="E62:G62" si="6">SUM(E56:E61)/6*E15</f>
        <v>0</v>
      </c>
      <c r="F62" s="212">
        <f t="shared" si="6"/>
        <v>0</v>
      </c>
      <c r="G62" s="212">
        <f t="shared" si="6"/>
        <v>0</v>
      </c>
      <c r="H62" s="417"/>
      <c r="I62" s="405"/>
      <c r="J62" s="401"/>
      <c r="K62" s="402"/>
      <c r="L62" s="80"/>
      <c r="M62"/>
    </row>
    <row r="63" spans="1:13" ht="15.75" thickBot="1" x14ac:dyDescent="0.3"/>
    <row r="64" spans="1:13" ht="15.75" thickBot="1" x14ac:dyDescent="0.3">
      <c r="E64" s="415" t="s">
        <v>158</v>
      </c>
      <c r="F64" s="416"/>
      <c r="G64" s="416"/>
      <c r="H64" s="105"/>
      <c r="I64" s="106">
        <f>AVERAGE(I16:I62)</f>
        <v>0</v>
      </c>
      <c r="J64" s="396">
        <f>I64*20%</f>
        <v>0</v>
      </c>
      <c r="K64" s="397"/>
    </row>
    <row r="66" spans="1:13" ht="30" x14ac:dyDescent="0.25">
      <c r="D66" s="72" t="s">
        <v>159</v>
      </c>
      <c r="E66" s="72" t="s">
        <v>160</v>
      </c>
      <c r="F66" s="72" t="s">
        <v>101</v>
      </c>
      <c r="G66" s="72" t="s">
        <v>102</v>
      </c>
    </row>
    <row r="67" spans="1:13" ht="15.75" thickBot="1" x14ac:dyDescent="0.3">
      <c r="D67" s="178">
        <v>0.4</v>
      </c>
      <c r="E67" s="178">
        <v>0.25</v>
      </c>
      <c r="F67" s="178">
        <v>0.25</v>
      </c>
      <c r="G67" s="178">
        <v>0.1</v>
      </c>
    </row>
    <row r="68" spans="1:13" ht="78" customHeight="1" x14ac:dyDescent="0.25">
      <c r="A68" s="406" t="s">
        <v>161</v>
      </c>
      <c r="B68" s="407"/>
      <c r="C68" s="170" t="s">
        <v>3</v>
      </c>
      <c r="D68" s="213">
        <f>+(D16+D18+D22+D25+D30+D31+D32+D33+D34+D50+D51+D52)*D67</f>
        <v>0</v>
      </c>
      <c r="E68" s="213">
        <f>+(E16+E18+E22+E25+E30+E31+E32+E33+E34+E50+E51+E52)*E67</f>
        <v>0</v>
      </c>
      <c r="F68" s="213">
        <f>+(F16+F18+F22+F25+F30+F31+F32+F33+F34+F50+F51+F52)*F67</f>
        <v>0</v>
      </c>
      <c r="G68" s="213">
        <f>+(G16+G18+G22+G25+G30+G31+G32+G33+G34+G50+G51+G52)*G67</f>
        <v>0</v>
      </c>
      <c r="H68" s="216">
        <v>0.15</v>
      </c>
      <c r="I68" s="171">
        <f>SUM(D68:G68)*15%/100</f>
        <v>0</v>
      </c>
    </row>
    <row r="69" spans="1:13" ht="62.25" customHeight="1" x14ac:dyDescent="0.25">
      <c r="A69" s="408" t="s">
        <v>162</v>
      </c>
      <c r="B69" s="409"/>
      <c r="C69" s="172" t="s">
        <v>4</v>
      </c>
      <c r="D69" s="214">
        <f>+(D17+D19+D20+D23+D26+D27+D29+D36+D38+D39+D40+D41+D54+D60+D61)*D67</f>
        <v>0</v>
      </c>
      <c r="E69" s="214">
        <f>+(E17+E19+E20+E23+E26+E27+E29+E36+E38+E39+E40+E41+E54+E60+E61)*E67</f>
        <v>0</v>
      </c>
      <c r="F69" s="214">
        <f>+(F17+F19+F20+F23+F26+F27+F29+F36+F38+F39+F40+F41+F54+F60+F61)*F67</f>
        <v>0</v>
      </c>
      <c r="G69" s="214">
        <f>+(G17+G19+G20+G23+G26+G27+G29+G36+G38+G39+G40+G41+G54+G60+G61)*G67</f>
        <v>0</v>
      </c>
      <c r="H69" s="173">
        <v>0.15</v>
      </c>
      <c r="I69" s="174">
        <f>SUM(D69:G69)*15%/100</f>
        <v>0</v>
      </c>
    </row>
    <row r="70" spans="1:13" s="81" customFormat="1" ht="53.25" customHeight="1" thickBot="1" x14ac:dyDescent="0.3">
      <c r="A70" s="386" t="s">
        <v>163</v>
      </c>
      <c r="B70" s="387"/>
      <c r="C70" s="175" t="s">
        <v>5</v>
      </c>
      <c r="D70" s="215">
        <f>+(D24+D37+D43+D44+D45+D46+D47+D48+D53+D56+D57+D58+D59)*D67</f>
        <v>0</v>
      </c>
      <c r="E70" s="215">
        <f>+(E24+E37+E43+E44+E45+E46+E47+E48+E53+E56+E57+E58+E59)*E67</f>
        <v>0</v>
      </c>
      <c r="F70" s="215">
        <f>+(F24+F37+F43+F44+F45+F46+F47+F48+F53+F56+F57+F58+F59)*F67</f>
        <v>0</v>
      </c>
      <c r="G70" s="215">
        <f>+(G24+G37+G43+G44+G45+G46+G47+G48+G53+G56+G57+G58+G59)*G67</f>
        <v>0</v>
      </c>
      <c r="H70" s="176">
        <v>0.15</v>
      </c>
      <c r="I70" s="177">
        <f t="shared" ref="I70" si="7">SUM(D70:G70)*15%/100</f>
        <v>0</v>
      </c>
      <c r="J70" s="74"/>
      <c r="K70" s="80"/>
      <c r="L70"/>
      <c r="M70"/>
    </row>
    <row r="71" spans="1:13" s="81" customFormat="1" ht="18.600000000000001" customHeight="1" thickBot="1" x14ac:dyDescent="0.3">
      <c r="A71" s="388"/>
      <c r="B71" s="388"/>
      <c r="H71" s="79"/>
      <c r="I71" s="79"/>
      <c r="J71" s="79"/>
      <c r="K71" s="80"/>
      <c r="L71"/>
      <c r="M71"/>
    </row>
    <row r="72" spans="1:13" s="81" customFormat="1" ht="36" customHeight="1" thickBot="1" x14ac:dyDescent="0.3">
      <c r="A72" s="167" t="s">
        <v>59</v>
      </c>
      <c r="B72" s="164"/>
      <c r="D72" s="418"/>
      <c r="E72" s="418"/>
      <c r="F72" s="418"/>
      <c r="G72" s="418"/>
      <c r="H72" s="418"/>
      <c r="I72" s="418"/>
      <c r="J72" s="418"/>
      <c r="K72" s="151"/>
      <c r="L72"/>
      <c r="M72"/>
    </row>
    <row r="73" spans="1:13" s="81" customFormat="1" ht="36" customHeight="1" thickBot="1" x14ac:dyDescent="0.3">
      <c r="A73" s="168" t="s">
        <v>62</v>
      </c>
      <c r="B73" s="104"/>
      <c r="D73" s="419" t="s">
        <v>60</v>
      </c>
      <c r="E73" s="419"/>
      <c r="F73" s="419"/>
      <c r="G73" s="419"/>
      <c r="H73" s="420" t="s">
        <v>61</v>
      </c>
      <c r="I73" s="420"/>
      <c r="J73" s="420"/>
      <c r="K73" s="151"/>
      <c r="L73"/>
      <c r="M73"/>
    </row>
    <row r="74" spans="1:13" s="103" customFormat="1" ht="72" customHeight="1" thickBot="1" x14ac:dyDescent="0.3">
      <c r="C74" s="100"/>
      <c r="D74" s="389"/>
      <c r="E74" s="389"/>
      <c r="F74" s="389"/>
      <c r="G74" s="389"/>
      <c r="H74" s="389"/>
      <c r="I74" s="389"/>
      <c r="J74" s="389"/>
      <c r="K74" s="101"/>
      <c r="L74" s="102"/>
      <c r="M74" s="102"/>
    </row>
    <row r="75" spans="1:13" s="103" customFormat="1" ht="30" customHeight="1" thickBot="1" x14ac:dyDescent="0.3">
      <c r="C75" s="100"/>
      <c r="D75" s="414" t="s">
        <v>63</v>
      </c>
      <c r="E75" s="414"/>
      <c r="F75" s="414"/>
      <c r="G75" s="414"/>
      <c r="H75" s="414" t="s">
        <v>64</v>
      </c>
      <c r="I75" s="414"/>
      <c r="J75" s="414"/>
      <c r="K75" s="101"/>
      <c r="L75" s="102"/>
      <c r="M75" s="102"/>
    </row>
  </sheetData>
  <mergeCells count="72">
    <mergeCell ref="A1:K1"/>
    <mergeCell ref="A3:K3"/>
    <mergeCell ref="B4:I4"/>
    <mergeCell ref="B5:I5"/>
    <mergeCell ref="B6:I6"/>
    <mergeCell ref="B7:I7"/>
    <mergeCell ref="B8:I8"/>
    <mergeCell ref="A10:K10"/>
    <mergeCell ref="A11:K11"/>
    <mergeCell ref="H16:H21"/>
    <mergeCell ref="I13:I15"/>
    <mergeCell ref="H13:H15"/>
    <mergeCell ref="B13:B15"/>
    <mergeCell ref="A21:C21"/>
    <mergeCell ref="C13:C15"/>
    <mergeCell ref="D13:G13"/>
    <mergeCell ref="A13:A15"/>
    <mergeCell ref="I16:I21"/>
    <mergeCell ref="A16:A20"/>
    <mergeCell ref="B16:B20"/>
    <mergeCell ref="J13:K15"/>
    <mergeCell ref="A49:C49"/>
    <mergeCell ref="A62:C62"/>
    <mergeCell ref="B56:B61"/>
    <mergeCell ref="A56:A61"/>
    <mergeCell ref="B50:B54"/>
    <mergeCell ref="A55:C55"/>
    <mergeCell ref="A50:A54"/>
    <mergeCell ref="A36:A41"/>
    <mergeCell ref="A42:C42"/>
    <mergeCell ref="A43:A48"/>
    <mergeCell ref="B29:B34"/>
    <mergeCell ref="B36:B41"/>
    <mergeCell ref="B43:B48"/>
    <mergeCell ref="A35:C35"/>
    <mergeCell ref="B22:B27"/>
    <mergeCell ref="I22:I28"/>
    <mergeCell ref="I29:I35"/>
    <mergeCell ref="A28:C28"/>
    <mergeCell ref="A22:A27"/>
    <mergeCell ref="A29:A34"/>
    <mergeCell ref="H22:H28"/>
    <mergeCell ref="H29:H35"/>
    <mergeCell ref="I36:I42"/>
    <mergeCell ref="D75:G75"/>
    <mergeCell ref="H43:H49"/>
    <mergeCell ref="E64:G64"/>
    <mergeCell ref="H56:H62"/>
    <mergeCell ref="D72:G72"/>
    <mergeCell ref="D73:G73"/>
    <mergeCell ref="H50:H55"/>
    <mergeCell ref="H72:J72"/>
    <mergeCell ref="H73:J73"/>
    <mergeCell ref="H74:J74"/>
    <mergeCell ref="H75:J75"/>
    <mergeCell ref="J43:K49"/>
    <mergeCell ref="A70:B70"/>
    <mergeCell ref="A71:B71"/>
    <mergeCell ref="D74:G74"/>
    <mergeCell ref="J16:K21"/>
    <mergeCell ref="J22:K28"/>
    <mergeCell ref="J29:K35"/>
    <mergeCell ref="J36:K42"/>
    <mergeCell ref="J64:K64"/>
    <mergeCell ref="J50:K55"/>
    <mergeCell ref="J56:K62"/>
    <mergeCell ref="I56:I62"/>
    <mergeCell ref="A68:B68"/>
    <mergeCell ref="A69:B69"/>
    <mergeCell ref="H36:H42"/>
    <mergeCell ref="I43:I49"/>
    <mergeCell ref="I50:I55"/>
  </mergeCells>
  <dataValidations count="4">
    <dataValidation type="list" allowBlank="1" showInputMessage="1" showErrorMessage="1" sqref="D16:G20 D22:G27 D29:G34 D36:G41 D43:G48 D50:G54 D56:G61">
      <formula1>"1,2,3,4,5"</formula1>
    </dataValidation>
    <dataValidation allowBlank="1" showInputMessage="1" showErrorMessage="1" sqref="D74:H74"/>
    <dataValidation type="custom" allowBlank="1" showInputMessage="1" showErrorMessage="1" sqref="D21:G21 D62:G62 D55:G55 D49:G49 E42:G42 E35:G35 D28:G28 I64:K64 D68:I70">
      <formula1>D21</formula1>
    </dataValidation>
    <dataValidation type="custom" allowBlank="1" showInputMessage="1" showErrorMessage="1" sqref="D35 D42">
      <formula1>F35</formula1>
    </dataValidation>
  </dataValidations>
  <pageMargins left="0.70866141732283472" right="0.70866141732283472" top="0.74803149606299213" bottom="0.74803149606299213" header="0.31496062992125984" footer="0.31496062992125984"/>
  <pageSetup paperSize="14" scale="29" orientation="portrait" r:id="rId1"/>
  <headerFooter>
    <oddFooter>&amp;RGT02-F31 V4 (2023-02-01)</oddFooter>
  </headerFooter>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Desplegables!$A$1:$A$20</xm:f>
          </x14:formula1>
          <xm:sqref>D72</xm:sqref>
        </x14:dataValidation>
        <x14:dataValidation type="list" allowBlank="1" showInputMessage="1" showErrorMessage="1">
          <x14:formula1>
            <xm:f>Desplegables!$A$1:$A$20</xm:f>
          </x14:formula1>
          <xm:sqref>H72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showGridLines="0" view="pageBreakPreview" topLeftCell="D1" zoomScale="80" zoomScaleNormal="90" zoomScaleSheetLayoutView="80" zoomScalePageLayoutView="95" workbookViewId="0">
      <selection activeCell="D6" sqref="D6:G6"/>
    </sheetView>
  </sheetViews>
  <sheetFormatPr baseColWidth="10" defaultColWidth="11.42578125" defaultRowHeight="18" x14ac:dyDescent="0.25"/>
  <cols>
    <col min="1" max="1" width="1.85546875" style="83" customWidth="1"/>
    <col min="2" max="2" width="4.7109375" style="83" customWidth="1"/>
    <col min="3" max="3" width="85.140625" style="83" bestFit="1" customWidth="1"/>
    <col min="4" max="4" width="31.85546875" style="83" bestFit="1" customWidth="1"/>
    <col min="5" max="5" width="31.7109375" style="83" customWidth="1"/>
    <col min="6" max="6" width="109.85546875" style="83" customWidth="1"/>
    <col min="7" max="7" width="53.7109375" style="83" customWidth="1"/>
    <col min="8" max="8" width="1.42578125" style="83" customWidth="1"/>
    <col min="9" max="9" width="1.28515625" style="83" customWidth="1"/>
    <col min="10" max="10" width="24.7109375" style="83" bestFit="1" customWidth="1"/>
    <col min="11" max="16384" width="11.42578125" style="83"/>
  </cols>
  <sheetData>
    <row r="2" spans="1:9" ht="64.5" customHeight="1" x14ac:dyDescent="0.25">
      <c r="A2" s="82"/>
      <c r="B2" s="82"/>
      <c r="C2" s="82"/>
      <c r="D2" s="82"/>
      <c r="E2" s="82"/>
      <c r="F2" s="82"/>
      <c r="G2" s="82"/>
      <c r="H2" s="82"/>
      <c r="I2" s="82"/>
    </row>
    <row r="3" spans="1:9" ht="68.25" customHeight="1" thickBot="1" x14ac:dyDescent="0.3">
      <c r="A3" s="82"/>
      <c r="B3" s="82"/>
      <c r="C3" s="82"/>
      <c r="D3" s="82"/>
      <c r="E3" s="82"/>
      <c r="F3" s="82"/>
      <c r="G3" s="82"/>
      <c r="H3" s="82"/>
      <c r="I3" s="82"/>
    </row>
    <row r="4" spans="1:9" ht="36.75" customHeight="1" thickBot="1" x14ac:dyDescent="0.3">
      <c r="A4" s="82"/>
      <c r="B4" s="471" t="s">
        <v>164</v>
      </c>
      <c r="C4" s="472"/>
      <c r="D4" s="472"/>
      <c r="E4" s="472"/>
      <c r="F4" s="472"/>
      <c r="G4" s="472"/>
      <c r="H4" s="473"/>
      <c r="I4" s="82"/>
    </row>
    <row r="5" spans="1:9" x14ac:dyDescent="0.25">
      <c r="A5" s="82"/>
      <c r="B5" s="84"/>
      <c r="C5" s="157"/>
      <c r="D5" s="474"/>
      <c r="E5" s="474"/>
      <c r="F5" s="474"/>
      <c r="G5" s="474"/>
      <c r="H5" s="85"/>
      <c r="I5" s="82"/>
    </row>
    <row r="6" spans="1:9" ht="26.25" customHeight="1" x14ac:dyDescent="0.25">
      <c r="A6" s="82"/>
      <c r="B6" s="84"/>
      <c r="C6" s="158" t="s">
        <v>165</v>
      </c>
      <c r="D6" s="475"/>
      <c r="E6" s="475"/>
      <c r="F6" s="475"/>
      <c r="G6" s="475"/>
      <c r="H6" s="85"/>
      <c r="I6" s="82"/>
    </row>
    <row r="7" spans="1:9" ht="26.25" customHeight="1" x14ac:dyDescent="0.25">
      <c r="A7" s="82"/>
      <c r="B7" s="84"/>
      <c r="C7" s="158" t="s">
        <v>166</v>
      </c>
      <c r="D7" s="476"/>
      <c r="E7" s="476"/>
      <c r="F7" s="476"/>
      <c r="G7" s="476"/>
      <c r="H7" s="85"/>
      <c r="I7" s="82"/>
    </row>
    <row r="8" spans="1:9" x14ac:dyDescent="0.25">
      <c r="A8" s="82"/>
      <c r="B8" s="84"/>
      <c r="C8" s="158" t="s">
        <v>167</v>
      </c>
      <c r="D8" s="477"/>
      <c r="E8" s="476"/>
      <c r="F8" s="476"/>
      <c r="G8" s="476"/>
      <c r="H8" s="85"/>
      <c r="I8" s="82"/>
    </row>
    <row r="9" spans="1:9" x14ac:dyDescent="0.25">
      <c r="A9" s="82"/>
      <c r="B9" s="84"/>
      <c r="C9" s="157"/>
      <c r="D9" s="159"/>
      <c r="E9" s="159"/>
      <c r="F9" s="159"/>
      <c r="G9" s="159"/>
      <c r="H9" s="85"/>
      <c r="I9" s="82"/>
    </row>
    <row r="10" spans="1:9" x14ac:dyDescent="0.25">
      <c r="A10" s="82"/>
      <c r="B10" s="84"/>
      <c r="C10" s="86" t="s">
        <v>168</v>
      </c>
      <c r="D10" s="87">
        <f>+'Formato 1'!P56</f>
        <v>0</v>
      </c>
      <c r="E10" s="478">
        <f>(D10*D11)/100%</f>
        <v>0</v>
      </c>
      <c r="F10" s="474"/>
      <c r="G10" s="474"/>
      <c r="H10" s="480"/>
      <c r="I10" s="82"/>
    </row>
    <row r="11" spans="1:9" x14ac:dyDescent="0.25">
      <c r="A11" s="82"/>
      <c r="B11" s="84"/>
      <c r="C11" s="88" t="s">
        <v>169</v>
      </c>
      <c r="D11" s="89">
        <v>0.8</v>
      </c>
      <c r="E11" s="479"/>
      <c r="F11" s="474"/>
      <c r="G11" s="474"/>
      <c r="H11" s="480"/>
      <c r="I11" s="82"/>
    </row>
    <row r="12" spans="1:9" x14ac:dyDescent="0.25">
      <c r="A12" s="82"/>
      <c r="B12" s="84"/>
      <c r="C12" s="90" t="s">
        <v>170</v>
      </c>
      <c r="D12" s="481">
        <f>+'Formato 2'!I64+'Formato 2'!I68+'Formato 2'!I69+'Formato 2'!I70</f>
        <v>0</v>
      </c>
      <c r="E12" s="484">
        <f>((D12)*D15)/5</f>
        <v>0</v>
      </c>
      <c r="F12" s="474"/>
      <c r="G12" s="474"/>
      <c r="H12" s="480"/>
      <c r="I12" s="82"/>
    </row>
    <row r="13" spans="1:9" x14ac:dyDescent="0.25">
      <c r="A13" s="82"/>
      <c r="B13" s="84"/>
      <c r="C13" s="90" t="s">
        <v>171</v>
      </c>
      <c r="D13" s="482"/>
      <c r="E13" s="484"/>
      <c r="F13" s="474"/>
      <c r="G13" s="474"/>
      <c r="H13" s="480"/>
      <c r="I13" s="82"/>
    </row>
    <row r="14" spans="1:9" x14ac:dyDescent="0.25">
      <c r="A14" s="82"/>
      <c r="B14" s="84"/>
      <c r="C14" s="90" t="s">
        <v>172</v>
      </c>
      <c r="D14" s="483"/>
      <c r="E14" s="484"/>
      <c r="F14" s="474"/>
      <c r="G14" s="474"/>
      <c r="H14" s="480"/>
      <c r="I14" s="82"/>
    </row>
    <row r="15" spans="1:9" x14ac:dyDescent="0.25">
      <c r="A15" s="82"/>
      <c r="B15" s="84"/>
      <c r="C15" s="90" t="s">
        <v>173</v>
      </c>
      <c r="D15" s="89">
        <v>0.2</v>
      </c>
      <c r="E15" s="484"/>
      <c r="F15" s="474"/>
      <c r="G15" s="474"/>
      <c r="H15" s="480"/>
      <c r="I15" s="82"/>
    </row>
    <row r="16" spans="1:9" x14ac:dyDescent="0.25">
      <c r="A16" s="82"/>
      <c r="B16" s="84"/>
      <c r="C16" s="90"/>
      <c r="D16" s="89"/>
      <c r="E16" s="91"/>
      <c r="F16" s="474"/>
      <c r="G16" s="474"/>
      <c r="H16" s="480"/>
      <c r="I16" s="82"/>
    </row>
    <row r="17" spans="1:9" x14ac:dyDescent="0.25">
      <c r="A17" s="82"/>
      <c r="B17" s="84"/>
      <c r="C17" s="137" t="s">
        <v>174</v>
      </c>
      <c r="D17" s="89"/>
      <c r="E17" s="87">
        <f>SUM(E10:E15)</f>
        <v>0</v>
      </c>
      <c r="F17" s="474"/>
      <c r="G17" s="474"/>
      <c r="H17" s="480"/>
      <c r="I17" s="82"/>
    </row>
    <row r="18" spans="1:9" x14ac:dyDescent="0.25">
      <c r="A18" s="82"/>
      <c r="B18" s="84"/>
      <c r="C18" s="82"/>
      <c r="D18" s="82"/>
      <c r="E18" s="82"/>
      <c r="F18" s="82"/>
      <c r="G18" s="474"/>
      <c r="H18" s="480"/>
      <c r="I18" s="82"/>
    </row>
    <row r="19" spans="1:9" ht="18.75" thickBot="1" x14ac:dyDescent="0.3">
      <c r="A19" s="82"/>
      <c r="B19" s="84"/>
      <c r="C19" s="82"/>
      <c r="D19" s="82"/>
      <c r="E19" s="82"/>
      <c r="F19" s="82"/>
      <c r="G19" s="19"/>
      <c r="H19" s="92"/>
      <c r="I19" s="82"/>
    </row>
    <row r="20" spans="1:9" ht="24.95" customHeight="1" thickBot="1" x14ac:dyDescent="0.3">
      <c r="A20" s="82"/>
      <c r="B20" s="84"/>
      <c r="C20" s="82"/>
      <c r="D20" s="93" t="s">
        <v>175</v>
      </c>
      <c r="E20" s="94">
        <f>E17</f>
        <v>0</v>
      </c>
      <c r="F20" s="82"/>
      <c r="G20" s="19"/>
      <c r="H20" s="92"/>
      <c r="I20" s="82"/>
    </row>
    <row r="21" spans="1:9" x14ac:dyDescent="0.25">
      <c r="A21" s="82"/>
      <c r="B21" s="84"/>
      <c r="C21" s="82"/>
      <c r="D21" s="82"/>
      <c r="E21" s="82"/>
      <c r="F21" s="82"/>
      <c r="G21" s="82"/>
      <c r="H21" s="85"/>
      <c r="I21" s="82"/>
    </row>
    <row r="22" spans="1:9" x14ac:dyDescent="0.25">
      <c r="A22" s="82"/>
      <c r="B22" s="84"/>
      <c r="C22" s="82"/>
      <c r="D22" s="82"/>
      <c r="E22" s="82"/>
      <c r="F22" s="82"/>
      <c r="G22" s="82"/>
      <c r="H22" s="85"/>
      <c r="I22" s="82"/>
    </row>
    <row r="23" spans="1:9" x14ac:dyDescent="0.25">
      <c r="A23" s="82"/>
      <c r="B23" s="84"/>
      <c r="C23" s="82"/>
      <c r="D23" s="82"/>
      <c r="E23" s="82"/>
      <c r="F23" s="82"/>
      <c r="G23" s="82"/>
      <c r="H23" s="85"/>
      <c r="I23" s="82"/>
    </row>
    <row r="24" spans="1:9" x14ac:dyDescent="0.25">
      <c r="A24" s="82"/>
      <c r="B24" s="84"/>
      <c r="C24" s="82"/>
      <c r="D24" s="82"/>
      <c r="E24" s="82"/>
      <c r="F24" s="82"/>
      <c r="G24" s="82"/>
      <c r="H24" s="85"/>
      <c r="I24" s="82"/>
    </row>
    <row r="25" spans="1:9" x14ac:dyDescent="0.25">
      <c r="A25" s="82"/>
      <c r="B25" s="84"/>
      <c r="C25" s="160"/>
      <c r="D25" s="161"/>
      <c r="E25" s="82"/>
      <c r="F25" s="160"/>
      <c r="G25" s="161"/>
      <c r="H25" s="85"/>
      <c r="I25" s="82"/>
    </row>
    <row r="26" spans="1:9" x14ac:dyDescent="0.25">
      <c r="A26" s="82"/>
      <c r="B26" s="84"/>
      <c r="C26" s="470" t="s">
        <v>176</v>
      </c>
      <c r="D26" s="470"/>
      <c r="E26" s="82"/>
      <c r="F26" s="470" t="s">
        <v>177</v>
      </c>
      <c r="G26" s="470"/>
      <c r="H26" s="92"/>
      <c r="I26" s="82"/>
    </row>
    <row r="27" spans="1:9" x14ac:dyDescent="0.25">
      <c r="A27" s="82"/>
      <c r="B27" s="84"/>
      <c r="C27" s="82"/>
      <c r="D27" s="82"/>
      <c r="E27" s="82"/>
      <c r="F27" s="82"/>
      <c r="G27" s="82"/>
      <c r="H27" s="85"/>
      <c r="I27" s="82"/>
    </row>
    <row r="28" spans="1:9" x14ac:dyDescent="0.25">
      <c r="A28" s="82"/>
      <c r="B28" s="84"/>
      <c r="C28" s="82"/>
      <c r="D28" s="82"/>
      <c r="E28" s="82"/>
      <c r="F28" s="82"/>
      <c r="G28" s="82"/>
      <c r="H28" s="85"/>
      <c r="I28" s="82"/>
    </row>
    <row r="29" spans="1:9" x14ac:dyDescent="0.25">
      <c r="A29" s="82"/>
      <c r="B29" s="84"/>
      <c r="C29" s="82"/>
      <c r="D29" s="82"/>
      <c r="E29" s="82"/>
      <c r="F29" s="82"/>
      <c r="G29" s="82"/>
      <c r="H29" s="85"/>
      <c r="I29" s="82"/>
    </row>
    <row r="30" spans="1:9" x14ac:dyDescent="0.25">
      <c r="A30" s="82"/>
      <c r="B30" s="84"/>
      <c r="C30" s="82"/>
      <c r="D30" s="162" t="s">
        <v>178</v>
      </c>
      <c r="E30" s="163"/>
      <c r="F30" s="82"/>
      <c r="G30" s="82"/>
      <c r="H30" s="85"/>
      <c r="I30" s="82"/>
    </row>
    <row r="31" spans="1:9" x14ac:dyDescent="0.25">
      <c r="A31" s="82"/>
      <c r="B31" s="84"/>
      <c r="C31" s="82"/>
      <c r="D31" s="162" t="s">
        <v>179</v>
      </c>
      <c r="E31" s="95"/>
      <c r="F31" s="82"/>
      <c r="G31" s="82"/>
      <c r="H31" s="85"/>
      <c r="I31" s="82"/>
    </row>
    <row r="32" spans="1:9" ht="18.75" thickBot="1" x14ac:dyDescent="0.3">
      <c r="A32" s="82"/>
      <c r="B32" s="96"/>
      <c r="C32" s="97"/>
      <c r="D32" s="97"/>
      <c r="E32" s="97"/>
      <c r="F32" s="97"/>
      <c r="G32" s="97"/>
      <c r="H32" s="98"/>
      <c r="I32" s="82"/>
    </row>
    <row r="33" spans="1:9" ht="13.35" customHeight="1" x14ac:dyDescent="0.25">
      <c r="A33" s="82"/>
      <c r="B33" s="82"/>
      <c r="C33" s="82"/>
      <c r="D33" s="82"/>
      <c r="E33" s="82"/>
      <c r="F33" s="82"/>
      <c r="G33" s="165"/>
      <c r="H33" s="82">
        <v>4</v>
      </c>
      <c r="I33" s="82"/>
    </row>
  </sheetData>
  <mergeCells count="12">
    <mergeCell ref="C26:D26"/>
    <mergeCell ref="F26:G26"/>
    <mergeCell ref="B4:H4"/>
    <mergeCell ref="D5:G5"/>
    <mergeCell ref="D6:G6"/>
    <mergeCell ref="D7:G7"/>
    <mergeCell ref="D8:G8"/>
    <mergeCell ref="E10:E11"/>
    <mergeCell ref="F10:H17"/>
    <mergeCell ref="D12:D14"/>
    <mergeCell ref="E12:E15"/>
    <mergeCell ref="G18:H18"/>
  </mergeCells>
  <dataValidations count="1">
    <dataValidation type="custom" allowBlank="1" showInputMessage="1" showErrorMessage="1" sqref="D10 D11 D12:D14 D15 E10:E11 E12:E15 E17 E20">
      <formula1>D10</formula1>
    </dataValidation>
  </dataValidations>
  <printOptions horizontalCentered="1"/>
  <pageMargins left="0.70866141732283472" right="0.70866141732283472" top="0.74803149606299213" bottom="0.74803149606299213" header="0.31496062992125984" footer="0.31496062992125984"/>
  <pageSetup paperSize="14" scale="38" orientation="landscape" r:id="rId1"/>
  <headerFooter>
    <oddFooter>&amp;RGT02-F31 V4 (2023-02-01)</oddFooter>
  </headerFooter>
  <colBreaks count="1" manualBreakCount="1">
    <brk id="8" max="3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Desplegables!$A$1:$A$20</xm:f>
          </x14:formula1>
          <xm:sqref>D6:G6</xm:sqref>
        </x14:dataValidation>
        <x14:dataValidation type="list" allowBlank="1" showInputMessage="1" showErrorMessage="1">
          <x14:formula1>
            <xm:f>Desplegables!$B$1:$B$20</xm:f>
          </x14:formula1>
          <xm:sqref>D7:G7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25" sqref="C25"/>
    </sheetView>
  </sheetViews>
  <sheetFormatPr baseColWidth="10" defaultColWidth="11.42578125" defaultRowHeight="15" x14ac:dyDescent="0.25"/>
  <cols>
    <col min="1" max="1" width="36.5703125" customWidth="1"/>
    <col min="2" max="2" width="75.85546875" bestFit="1" customWidth="1"/>
  </cols>
  <sheetData>
    <row r="1" spans="1:2" x14ac:dyDescent="0.25">
      <c r="A1" s="147" t="s">
        <v>180</v>
      </c>
      <c r="B1" s="148" t="s">
        <v>215</v>
      </c>
    </row>
    <row r="2" spans="1:2" ht="25.5" x14ac:dyDescent="0.25">
      <c r="A2" s="147" t="s">
        <v>181</v>
      </c>
      <c r="B2" s="150" t="s">
        <v>204</v>
      </c>
    </row>
    <row r="3" spans="1:2" x14ac:dyDescent="0.25">
      <c r="A3" s="147" t="s">
        <v>182</v>
      </c>
      <c r="B3" s="148" t="s">
        <v>209</v>
      </c>
    </row>
    <row r="4" spans="1:2" x14ac:dyDescent="0.25">
      <c r="A4" s="147" t="s">
        <v>184</v>
      </c>
      <c r="B4" s="148" t="s">
        <v>200</v>
      </c>
    </row>
    <row r="5" spans="1:2" x14ac:dyDescent="0.25">
      <c r="A5" s="147" t="s">
        <v>186</v>
      </c>
      <c r="B5" s="148" t="s">
        <v>187</v>
      </c>
    </row>
    <row r="6" spans="1:2" x14ac:dyDescent="0.25">
      <c r="A6" s="147" t="s">
        <v>188</v>
      </c>
      <c r="B6" s="148" t="s">
        <v>198</v>
      </c>
    </row>
    <row r="7" spans="1:2" x14ac:dyDescent="0.25">
      <c r="A7" s="149" t="s">
        <v>189</v>
      </c>
      <c r="B7" s="148" t="s">
        <v>206</v>
      </c>
    </row>
    <row r="8" spans="1:2" x14ac:dyDescent="0.25">
      <c r="A8" s="147" t="s">
        <v>191</v>
      </c>
      <c r="B8" s="148" t="s">
        <v>211</v>
      </c>
    </row>
    <row r="9" spans="1:2" x14ac:dyDescent="0.25">
      <c r="A9" s="147" t="s">
        <v>193</v>
      </c>
      <c r="B9" s="148" t="s">
        <v>213</v>
      </c>
    </row>
    <row r="10" spans="1:2" x14ac:dyDescent="0.25">
      <c r="A10" s="147" t="s">
        <v>195</v>
      </c>
      <c r="B10" s="148" t="s">
        <v>192</v>
      </c>
    </row>
    <row r="11" spans="1:2" x14ac:dyDescent="0.25">
      <c r="A11" s="147" t="s">
        <v>197</v>
      </c>
      <c r="B11" s="148" t="s">
        <v>190</v>
      </c>
    </row>
    <row r="12" spans="1:2" ht="25.5" x14ac:dyDescent="0.25">
      <c r="A12" s="147" t="s">
        <v>199</v>
      </c>
      <c r="B12" s="150" t="s">
        <v>203</v>
      </c>
    </row>
    <row r="13" spans="1:2" ht="25.5" x14ac:dyDescent="0.25">
      <c r="A13" s="147" t="s">
        <v>201</v>
      </c>
      <c r="B13" s="150" t="s">
        <v>183</v>
      </c>
    </row>
    <row r="14" spans="1:2" x14ac:dyDescent="0.25">
      <c r="A14" s="147" t="s">
        <v>201</v>
      </c>
      <c r="B14" s="150" t="s">
        <v>216</v>
      </c>
    </row>
    <row r="15" spans="1:2" x14ac:dyDescent="0.25">
      <c r="A15" s="147" t="s">
        <v>205</v>
      </c>
      <c r="B15" s="148" t="s">
        <v>208</v>
      </c>
    </row>
    <row r="16" spans="1:2" x14ac:dyDescent="0.25">
      <c r="A16" s="147" t="s">
        <v>207</v>
      </c>
      <c r="B16" s="228" t="s">
        <v>185</v>
      </c>
    </row>
    <row r="17" spans="1:2" x14ac:dyDescent="0.25">
      <c r="A17" s="147" t="s">
        <v>207</v>
      </c>
      <c r="B17" s="148" t="s">
        <v>196</v>
      </c>
    </row>
    <row r="18" spans="1:2" x14ac:dyDescent="0.25">
      <c r="A18" s="147" t="s">
        <v>210</v>
      </c>
      <c r="B18" s="148" t="s">
        <v>202</v>
      </c>
    </row>
    <row r="19" spans="1:2" x14ac:dyDescent="0.25">
      <c r="A19" s="147" t="s">
        <v>212</v>
      </c>
      <c r="B19" s="148" t="s">
        <v>194</v>
      </c>
    </row>
    <row r="20" spans="1:2" x14ac:dyDescent="0.25">
      <c r="A20" s="147" t="s">
        <v>212</v>
      </c>
      <c r="B20" s="148" t="s">
        <v>214</v>
      </c>
    </row>
  </sheetData>
  <sortState ref="B2:B21">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Descripción1</vt:lpstr>
      <vt:lpstr>Descripción</vt:lpstr>
      <vt:lpstr>Instructivo F1</vt:lpstr>
      <vt:lpstr>Formato 1</vt:lpstr>
      <vt:lpstr>Instructivo F2</vt:lpstr>
      <vt:lpstr>Formato 2</vt:lpstr>
      <vt:lpstr>Formato Final</vt:lpstr>
      <vt:lpstr>Desplegables</vt:lpstr>
      <vt:lpstr>'Formato 1'!Área_de_impresión</vt:lpstr>
      <vt:lpstr>'Formato 2'!Área_de_impresión</vt:lpstr>
      <vt:lpstr>'Formato Final'!Área_de_impresión</vt:lpstr>
      <vt:lpstr>'Instructivo F1'!Área_de_impresión</vt:lpstr>
      <vt:lpstr>'Instructivo F2'!Área_de_impresión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LAURA JOHANNA FORERO TORRES</cp:lastModifiedBy>
  <cp:revision/>
  <dcterms:created xsi:type="dcterms:W3CDTF">2022-07-17T07:48:36Z</dcterms:created>
  <dcterms:modified xsi:type="dcterms:W3CDTF">2023-02-02T19:22:58Z</dcterms:modified>
  <cp:category/>
  <cp:contentStatus/>
</cp:coreProperties>
</file>