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RT03\RT03-F37_V4\"/>
    </mc:Choice>
  </mc:AlternateContent>
  <xr:revisionPtr revIDLastSave="0" documentId="8_{87EF6009-5AF5-4C5D-BB43-E8B6FA7F6110}" xr6:coauthVersionLast="47" xr6:coauthVersionMax="47" xr10:uidLastSave="{00000000-0000-0000-0000-000000000000}"/>
  <workbookProtection workbookPassword="E9FB" lockStructure="1"/>
  <bookViews>
    <workbookView xWindow="-25320" yWindow="-1005" windowWidth="25440" windowHeight="15390" xr2:uid="{00000000-000D-0000-FFFF-FFFF00000000}"/>
  </bookViews>
  <sheets>
    <sheet name="RT03-F37 1" sheetId="4" r:id="rId1"/>
    <sheet name="RT03-F37 2" sheetId="5" r:id="rId2"/>
    <sheet name="RT03-F37 3" sheetId="6" r:id="rId3"/>
    <sheet name="DATOS" sheetId="3" state="hidden" r:id="rId4"/>
  </sheets>
  <definedNames>
    <definedName name="_xlnm.Print_Area" localSheetId="0">'RT03-F37 1'!$A$1:$W$75</definedName>
    <definedName name="_xlnm.Print_Area" localSheetId="1">'RT03-F37 2'!$A$1:$U$83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4" l="1"/>
  <c r="L45" i="4"/>
  <c r="L44" i="4"/>
  <c r="H46" i="4"/>
  <c r="H45" i="4"/>
  <c r="H44" i="4"/>
  <c r="I46" i="4" s="1"/>
  <c r="F46" i="6" l="1"/>
  <c r="M45" i="4"/>
  <c r="O45" i="4" s="1"/>
  <c r="M46" i="4"/>
  <c r="O46" i="4" s="1"/>
  <c r="N46" i="4"/>
  <c r="I44" i="4"/>
  <c r="M44" i="4"/>
  <c r="I45" i="4"/>
  <c r="L44" i="5"/>
  <c r="H44" i="5"/>
  <c r="I46" i="6" l="1"/>
  <c r="G46" i="6"/>
  <c r="H46" i="6"/>
  <c r="I44" i="6"/>
  <c r="H44" i="6"/>
  <c r="G45" i="6"/>
  <c r="F45" i="6"/>
  <c r="I45" i="6"/>
  <c r="H45" i="6"/>
  <c r="G44" i="6"/>
  <c r="F44" i="6"/>
  <c r="J46" i="4"/>
  <c r="K46" i="4"/>
  <c r="N45" i="4"/>
  <c r="K44" i="4"/>
  <c r="J44" i="4"/>
  <c r="K45" i="4"/>
  <c r="J45" i="4"/>
  <c r="O44" i="4"/>
  <c r="N44" i="4"/>
  <c r="L45" i="5"/>
  <c r="L46" i="5"/>
  <c r="I45" i="5"/>
  <c r="I46" i="5"/>
  <c r="I44" i="5"/>
  <c r="H45" i="5"/>
  <c r="H46" i="5"/>
  <c r="M45" i="5" l="1"/>
  <c r="K45" i="5" s="1"/>
  <c r="M44" i="5"/>
  <c r="J44" i="5" s="1"/>
  <c r="J45" i="5"/>
  <c r="M46" i="5"/>
  <c r="H10" i="3"/>
  <c r="J13" i="3" s="1"/>
  <c r="H14" i="3"/>
  <c r="I14" i="3"/>
  <c r="H11" i="3"/>
  <c r="I13" i="3" s="1"/>
  <c r="H13" i="3"/>
  <c r="J12" i="3"/>
  <c r="I12" i="3"/>
  <c r="H12" i="3"/>
  <c r="O45" i="5" l="1"/>
  <c r="J14" i="3"/>
  <c r="N45" i="5"/>
  <c r="K44" i="5"/>
  <c r="N46" i="5"/>
  <c r="O46" i="5"/>
  <c r="J46" i="5"/>
  <c r="O44" i="5"/>
  <c r="N44" i="5"/>
  <c r="K46" i="5"/>
  <c r="H15" i="3"/>
  <c r="H16" i="3"/>
  <c r="I10" i="3"/>
  <c r="J11" i="3" s="1"/>
</calcChain>
</file>

<file path=xl/sharedStrings.xml><?xml version="1.0" encoding="utf-8"?>
<sst xmlns="http://schemas.openxmlformats.org/spreadsheetml/2006/main" count="152" uniqueCount="72">
  <si>
    <t>IDENTIFICACIÓN DEL EQUIPAMIENTO</t>
  </si>
  <si>
    <t>Fabricante:</t>
  </si>
  <si>
    <t>Serie:</t>
  </si>
  <si>
    <t>Modelo</t>
  </si>
  <si>
    <t>Fecha</t>
  </si>
  <si>
    <t>Comprobación N°</t>
  </si>
  <si>
    <t>Código Interno</t>
  </si>
  <si>
    <t>mL</t>
  </si>
  <si>
    <t>mg</t>
  </si>
  <si>
    <t>L</t>
  </si>
  <si>
    <t>g</t>
  </si>
  <si>
    <t>kg</t>
  </si>
  <si>
    <t>Unidad</t>
  </si>
  <si>
    <t>Litros</t>
  </si>
  <si>
    <t>Mililitros</t>
  </si>
  <si>
    <r>
      <t>1 in</t>
    </r>
    <r>
      <rPr>
        <b/>
        <vertAlign val="superscript"/>
        <sz val="14"/>
        <color rgb="FF000000"/>
        <rFont val="Arial"/>
        <family val="2"/>
      </rPr>
      <t>3</t>
    </r>
  </si>
  <si>
    <t>Valor nominal</t>
  </si>
  <si>
    <t>1 galón</t>
  </si>
  <si>
    <r>
      <t>1 in</t>
    </r>
    <r>
      <rPr>
        <b/>
        <vertAlign val="superscript"/>
        <sz val="10"/>
        <color theme="1"/>
        <rFont val="Arial"/>
        <family val="2"/>
      </rPr>
      <t>3</t>
    </r>
  </si>
  <si>
    <t>1 litro</t>
  </si>
  <si>
    <t>1 mililitro</t>
  </si>
  <si>
    <r>
      <t>1 cm</t>
    </r>
    <r>
      <rPr>
        <b/>
        <vertAlign val="superscript"/>
        <sz val="10"/>
        <color theme="1"/>
        <rFont val="Arial"/>
        <family val="2"/>
      </rPr>
      <t>3</t>
    </r>
  </si>
  <si>
    <t>E.M.P (mL )</t>
  </si>
  <si>
    <t>OIML R 120</t>
  </si>
  <si>
    <t>Edición 2010 E</t>
  </si>
  <si>
    <t>Nominal</t>
  </si>
  <si>
    <t>Volumen Medido</t>
  </si>
  <si>
    <t>Pesa Medida</t>
  </si>
  <si>
    <t>Error</t>
  </si>
  <si>
    <t>Incertidumbre</t>
  </si>
  <si>
    <t xml:space="preserve"> ±EMP </t>
  </si>
  <si>
    <t xml:space="preserve">2/3 ±EMP </t>
  </si>
  <si>
    <t>Temperatura de Referencia</t>
  </si>
  <si>
    <t>N°</t>
  </si>
  <si>
    <t>°C</t>
  </si>
  <si>
    <t>Código Interno:</t>
  </si>
  <si>
    <t>Gráfica</t>
  </si>
  <si>
    <t>OBSERVACIONES</t>
  </si>
  <si>
    <t>CARTA DE CONTROL</t>
  </si>
  <si>
    <t xml:space="preserve">CARTA DE CONTROL </t>
  </si>
  <si>
    <t>Comprobaciones</t>
  </si>
  <si>
    <t>Mediciones</t>
  </si>
  <si>
    <t xml:space="preserve"> Gráfico de control  X̅ y R</t>
  </si>
  <si>
    <t xml:space="preserve">LCS   X̅ </t>
  </si>
  <si>
    <t xml:space="preserve">LCI   X̅ </t>
  </si>
  <si>
    <t xml:space="preserve">LC   </t>
  </si>
  <si>
    <t>Datos  Gráfico de control  X̅</t>
  </si>
  <si>
    <t>Datos  Gráfico de control  R</t>
  </si>
  <si>
    <t xml:space="preserve">Limite central   </t>
  </si>
  <si>
    <t>LCS R̅</t>
  </si>
  <si>
    <t>LCI R̅</t>
  </si>
  <si>
    <t xml:space="preserve"> promedio X̅</t>
  </si>
  <si>
    <t>rango R</t>
  </si>
  <si>
    <t>coeficientes estandarizados "Tabla"</t>
  </si>
  <si>
    <t xml:space="preserve">Limite control superior  </t>
  </si>
  <si>
    <t xml:space="preserve">Limite control inferior  </t>
  </si>
  <si>
    <t>promedio LC R̅</t>
  </si>
  <si>
    <t>Grafica de control deriva</t>
  </si>
  <si>
    <r>
      <t>A</t>
    </r>
    <r>
      <rPr>
        <b/>
        <vertAlign val="subscript"/>
        <sz val="12"/>
        <color theme="1"/>
        <rFont val="Arial"/>
        <family val="2"/>
      </rPr>
      <t>2</t>
    </r>
  </si>
  <si>
    <r>
      <t>D</t>
    </r>
    <r>
      <rPr>
        <b/>
        <vertAlign val="subscript"/>
        <sz val="12"/>
        <color theme="1"/>
        <rFont val="Arial"/>
        <family val="2"/>
      </rPr>
      <t>3</t>
    </r>
  </si>
  <si>
    <r>
      <t>D</t>
    </r>
    <r>
      <rPr>
        <b/>
        <vertAlign val="subscript"/>
        <sz val="12"/>
        <color theme="1"/>
        <rFont val="Arial"/>
        <family val="2"/>
      </rPr>
      <t>4</t>
    </r>
  </si>
  <si>
    <r>
      <t xml:space="preserve">CÓDIGO:     </t>
    </r>
    <r>
      <rPr>
        <sz val="16"/>
        <color theme="1"/>
        <rFont val="Arial"/>
        <family val="2"/>
      </rPr>
      <t>RT03-F37</t>
    </r>
  </si>
  <si>
    <t>Valor medido</t>
  </si>
  <si>
    <t>Equipo</t>
  </si>
  <si>
    <t>Magnitud</t>
  </si>
  <si>
    <t xml:space="preserve">Valor nominal </t>
  </si>
  <si>
    <t>Observaciones</t>
  </si>
  <si>
    <r>
      <t xml:space="preserve">VERSIÓN:         </t>
    </r>
    <r>
      <rPr>
        <sz val="16"/>
        <color theme="1"/>
        <rFont val="Arial"/>
        <family val="2"/>
      </rPr>
      <t xml:space="preserve"> 4</t>
    </r>
  </si>
  <si>
    <r>
      <t xml:space="preserve">VERSIÓN:        </t>
    </r>
    <r>
      <rPr>
        <sz val="16"/>
        <color theme="1"/>
        <rFont val="Arial"/>
        <family val="2"/>
      </rPr>
      <t xml:space="preserve">  4</t>
    </r>
  </si>
  <si>
    <r>
      <t xml:space="preserve">FECHA:       </t>
    </r>
    <r>
      <rPr>
        <sz val="16"/>
        <color theme="1"/>
        <rFont val="Arial"/>
        <family val="2"/>
      </rPr>
      <t>2024-12-27</t>
    </r>
  </si>
  <si>
    <r>
      <t xml:space="preserve">FECHA:     </t>
    </r>
    <r>
      <rPr>
        <sz val="16"/>
        <color theme="1"/>
        <rFont val="Arial"/>
        <family val="2"/>
      </rPr>
      <t xml:space="preserve">  2024-12-27</t>
    </r>
  </si>
  <si>
    <r>
      <t xml:space="preserve">FECHA:            </t>
    </r>
    <r>
      <rPr>
        <sz val="16"/>
        <color theme="1"/>
        <rFont val="Arial"/>
        <family val="2"/>
      </rPr>
      <t>2024-12-27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</si>
</sst>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00"/>
    <numFmt numFmtId="165" formatCode="0.00000"/>
    <numFmt numFmtId="166" formatCode="0.0"/>
    <numFmt numFmtId="167" formatCode="yyyy\-mm\-dd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4"/>
      <color rgb="FF000000"/>
      <name val="Arial"/>
      <family val="2"/>
    </font>
    <font>
      <b/>
      <vertAlign val="superscript"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vertAlign val="subscript"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rgb="FF7030A0"/>
      </patternFill>
    </fill>
    <fill>
      <gradientFill degree="90">
        <stop position="0">
          <color rgb="FFFFFF00"/>
        </stop>
        <stop position="1">
          <color rgb="FF7030A0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8" borderId="39">
      <alignment horizontal="center"/>
    </xf>
  </cellStyleXfs>
  <cellXfs count="1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2" fillId="0" borderId="1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1" fontId="1" fillId="3" borderId="12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 applyProtection="1">
      <alignment horizontal="center" vertical="center" wrapText="1"/>
      <protection hidden="1"/>
    </xf>
    <xf numFmtId="0" fontId="4" fillId="6" borderId="35" xfId="0" applyFont="1" applyFill="1" applyBorder="1" applyAlignment="1" applyProtection="1">
      <alignment horizontal="center" vertical="center" wrapText="1"/>
      <protection hidden="1"/>
    </xf>
    <xf numFmtId="0" fontId="4" fillId="7" borderId="8" xfId="0" applyFont="1" applyFill="1" applyBorder="1" applyAlignment="1" applyProtection="1">
      <alignment horizontal="center" vertical="center" wrapText="1"/>
      <protection hidden="1"/>
    </xf>
    <xf numFmtId="0" fontId="4" fillId="7" borderId="36" xfId="0" applyFont="1" applyFill="1" applyBorder="1" applyAlignment="1" applyProtection="1">
      <alignment horizontal="center" vertical="center" wrapText="1"/>
      <protection hidden="1"/>
    </xf>
    <xf numFmtId="0" fontId="3" fillId="5" borderId="37" xfId="0" applyFont="1" applyFill="1" applyBorder="1" applyAlignment="1" applyProtection="1">
      <alignment horizontal="center" vertical="center" wrapText="1"/>
      <protection hidden="1"/>
    </xf>
    <xf numFmtId="0" fontId="4" fillId="7" borderId="38" xfId="0" applyFont="1" applyFill="1" applyBorder="1" applyAlignment="1" applyProtection="1">
      <alignment horizontal="center" vertical="center" wrapText="1"/>
      <protection hidden="1"/>
    </xf>
    <xf numFmtId="0" fontId="4" fillId="7" borderId="6" xfId="0" applyFont="1" applyFill="1" applyBorder="1" applyAlignment="1" applyProtection="1">
      <alignment horizontal="center" vertical="center" wrapText="1"/>
      <protection hidden="1"/>
    </xf>
    <xf numFmtId="2" fontId="4" fillId="7" borderId="14" xfId="0" applyNumberFormat="1" applyFont="1" applyFill="1" applyBorder="1" applyAlignment="1" applyProtection="1">
      <alignment horizontal="center" vertical="center" wrapText="1"/>
      <protection hidden="1"/>
    </xf>
    <xf numFmtId="165" fontId="4" fillId="7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32" xfId="0" applyFont="1" applyFill="1" applyBorder="1" applyAlignment="1" applyProtection="1">
      <alignment horizontal="center" vertical="center" wrapText="1"/>
      <protection hidden="1"/>
    </xf>
    <xf numFmtId="0" fontId="4" fillId="7" borderId="33" xfId="0" applyFont="1" applyFill="1" applyBorder="1" applyAlignment="1" applyProtection="1">
      <alignment horizontal="center" vertical="center" wrapText="1"/>
      <protection hidden="1"/>
    </xf>
    <xf numFmtId="0" fontId="4" fillId="7" borderId="15" xfId="0" applyFont="1" applyFill="1" applyBorder="1" applyAlignment="1" applyProtection="1">
      <alignment horizontal="center" vertical="center" wrapText="1"/>
      <protection hidden="1"/>
    </xf>
    <xf numFmtId="0" fontId="4" fillId="7" borderId="1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166" fontId="1" fillId="3" borderId="12" xfId="0" applyNumberFormat="1" applyFont="1" applyFill="1" applyBorder="1" applyAlignment="1">
      <alignment horizontal="center" vertical="center" wrapText="1"/>
    </xf>
    <xf numFmtId="166" fontId="1" fillId="3" borderId="6" xfId="0" applyNumberFormat="1" applyFont="1" applyFill="1" applyBorder="1" applyAlignment="1">
      <alignment horizontal="center" vertical="center" wrapText="1"/>
    </xf>
    <xf numFmtId="0" fontId="5" fillId="9" borderId="18" xfId="2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2" fontId="1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6" fontId="1" fillId="3" borderId="8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2" fontId="1" fillId="3" borderId="15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167" fontId="1" fillId="3" borderId="12" xfId="0" applyNumberFormat="1" applyFont="1" applyFill="1" applyBorder="1" applyAlignment="1">
      <alignment horizontal="center" vertical="center" wrapText="1"/>
    </xf>
    <xf numFmtId="167" fontId="1" fillId="3" borderId="6" xfId="0" applyNumberFormat="1" applyFont="1" applyFill="1" applyBorder="1" applyAlignment="1">
      <alignment horizontal="center" vertical="center" wrapText="1"/>
    </xf>
    <xf numFmtId="167" fontId="1" fillId="3" borderId="15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10" borderId="18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3" xfId="0" applyFont="1" applyBorder="1" applyAlignment="1">
      <alignment horizontal="justify" vertical="top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6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5" fillId="9" borderId="26" xfId="2" applyFont="1" applyFill="1" applyBorder="1" applyAlignment="1">
      <alignment horizontal="center" vertical="center"/>
    </xf>
    <xf numFmtId="0" fontId="5" fillId="9" borderId="22" xfId="2" applyFont="1" applyFill="1" applyBorder="1" applyAlignment="1">
      <alignment horizontal="center" vertical="center"/>
    </xf>
    <xf numFmtId="0" fontId="5" fillId="9" borderId="23" xfId="2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left" vertical="center" wrapText="1"/>
    </xf>
    <xf numFmtId="0" fontId="13" fillId="11" borderId="22" xfId="0" applyFont="1" applyFill="1" applyBorder="1" applyAlignment="1">
      <alignment horizontal="left" vertical="center" wrapText="1"/>
    </xf>
    <xf numFmtId="0" fontId="13" fillId="11" borderId="23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5" borderId="30" xfId="0" applyFont="1" applyFill="1" applyBorder="1" applyAlignment="1" applyProtection="1">
      <alignment horizontal="center" vertical="center" wrapText="1"/>
      <protection hidden="1"/>
    </xf>
    <xf numFmtId="0" fontId="7" fillId="5" borderId="32" xfId="0" applyFont="1" applyFill="1" applyBorder="1" applyAlignment="1" applyProtection="1">
      <alignment horizontal="center" vertical="center" wrapText="1"/>
      <protection hidden="1"/>
    </xf>
    <xf numFmtId="0" fontId="7" fillId="5" borderId="31" xfId="0" applyFont="1" applyFill="1" applyBorder="1" applyAlignment="1" applyProtection="1">
      <alignment horizontal="center" vertical="center" wrapText="1"/>
      <protection hidden="1"/>
    </xf>
    <xf numFmtId="0" fontId="7" fillId="5" borderId="33" xfId="0" applyFont="1" applyFill="1" applyBorder="1" applyAlignment="1" applyProtection="1">
      <alignment horizontal="center" vertical="center" wrapText="1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5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9" xfId="0" applyFont="1" applyFill="1" applyBorder="1" applyAlignment="1" applyProtection="1">
      <alignment horizontal="center" vertical="center" wrapText="1"/>
      <protection hidden="1"/>
    </xf>
    <xf numFmtId="0" fontId="9" fillId="5" borderId="27" xfId="0" applyFont="1" applyFill="1" applyBorder="1" applyAlignment="1" applyProtection="1">
      <alignment horizontal="center" vertical="center" wrapText="1"/>
      <protection hidden="1"/>
    </xf>
  </cellXfs>
  <cellStyles count="3">
    <cellStyle name="Estilo 1" xfId="1" xr:uid="{00000000-0005-0000-0000-000000000000}"/>
    <cellStyle name="Estilo 2" xfId="2" xr:uid="{00000000-0005-0000-0000-000001000000}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BDD7EE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Gráfico de control de medias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'RT03-F37 2'!$H$43</c:f>
              <c:strCache>
                <c:ptCount val="1"/>
                <c:pt idx="0">
                  <c:v> promedio X̅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'RT03-F37 2'!$H$44:$H$53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E-46D7-9353-594B2E885605}"/>
            </c:ext>
          </c:extLst>
        </c:ser>
        <c:ser>
          <c:idx val="1"/>
          <c:order val="1"/>
          <c:tx>
            <c:strRef>
              <c:f>'RT03-F37 2'!$I$43</c:f>
              <c:strCache>
                <c:ptCount val="1"/>
                <c:pt idx="0">
                  <c:v>LC   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'RT03-F37 2'!$I$44:$I$53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E-46D7-9353-594B2E885605}"/>
            </c:ext>
          </c:extLst>
        </c:ser>
        <c:ser>
          <c:idx val="2"/>
          <c:order val="2"/>
          <c:tx>
            <c:strRef>
              <c:f>'RT03-F37 2'!$J$43</c:f>
              <c:strCache>
                <c:ptCount val="1"/>
                <c:pt idx="0">
                  <c:v>LCS   X̅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2'!$J$44:$J$53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E-46D7-9353-594B2E885605}"/>
            </c:ext>
          </c:extLst>
        </c:ser>
        <c:ser>
          <c:idx val="3"/>
          <c:order val="3"/>
          <c:tx>
            <c:strRef>
              <c:f>'RT03-F37 2'!$K$43</c:f>
              <c:strCache>
                <c:ptCount val="1"/>
                <c:pt idx="0">
                  <c:v>LCI   X̅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2'!$K$44:$K$53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AE-46D7-9353-594B2E885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63808"/>
        <c:axId val="218825088"/>
      </c:lineChart>
      <c:catAx>
        <c:axId val="208263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825088"/>
        <c:crosses val="autoZero"/>
        <c:auto val="1"/>
        <c:lblAlgn val="ctr"/>
        <c:lblOffset val="100"/>
        <c:noMultiLvlLbl val="0"/>
      </c:catAx>
      <c:valAx>
        <c:axId val="21882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26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Gráfico de control de rango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'RT03-F37 2'!$L$43</c:f>
              <c:strCache>
                <c:ptCount val="1"/>
                <c:pt idx="0">
                  <c:v>rango 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'RT03-F37 2'!$L$44:$L$53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8B-493B-9499-63D83ACA4544}"/>
            </c:ext>
          </c:extLst>
        </c:ser>
        <c:ser>
          <c:idx val="1"/>
          <c:order val="1"/>
          <c:tx>
            <c:strRef>
              <c:f>'RT03-F37 2'!$M$43</c:f>
              <c:strCache>
                <c:ptCount val="1"/>
                <c:pt idx="0">
                  <c:v>promedio LC R̅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'RT03-F37 2'!$M$44:$M$53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8B-493B-9499-63D83ACA4544}"/>
            </c:ext>
          </c:extLst>
        </c:ser>
        <c:ser>
          <c:idx val="2"/>
          <c:order val="2"/>
          <c:tx>
            <c:strRef>
              <c:f>'RT03-F37 2'!$N$43</c:f>
              <c:strCache>
                <c:ptCount val="1"/>
                <c:pt idx="0">
                  <c:v>LCS R̅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2'!$N$44:$N$53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8B-493B-9499-63D83ACA4544}"/>
            </c:ext>
          </c:extLst>
        </c:ser>
        <c:ser>
          <c:idx val="3"/>
          <c:order val="3"/>
          <c:tx>
            <c:strRef>
              <c:f>'RT03-F37 2'!$O$43</c:f>
              <c:strCache>
                <c:ptCount val="1"/>
                <c:pt idx="0">
                  <c:v>LCI R̅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2'!$O$44:$O$53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8B-493B-9499-63D83ACA4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849664"/>
        <c:axId val="218851200"/>
      </c:lineChart>
      <c:catAx>
        <c:axId val="218849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851200"/>
        <c:crosses val="autoZero"/>
        <c:auto val="1"/>
        <c:lblAlgn val="ctr"/>
        <c:lblOffset val="100"/>
        <c:noMultiLvlLbl val="0"/>
      </c:catAx>
      <c:valAx>
        <c:axId val="21885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84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Gráfico de control de medias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'RT03-F37 2'!$H$43</c:f>
              <c:strCache>
                <c:ptCount val="1"/>
                <c:pt idx="0">
                  <c:v> promedio X̅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'RT03-F37 2'!$H$44:$H$53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6-4D69-92C9-E5644408B8EA}"/>
            </c:ext>
          </c:extLst>
        </c:ser>
        <c:ser>
          <c:idx val="1"/>
          <c:order val="1"/>
          <c:tx>
            <c:strRef>
              <c:f>'RT03-F37 2'!$I$43</c:f>
              <c:strCache>
                <c:ptCount val="1"/>
                <c:pt idx="0">
                  <c:v>LC   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'RT03-F37 2'!$I$44:$I$53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6-4D69-92C9-E5644408B8EA}"/>
            </c:ext>
          </c:extLst>
        </c:ser>
        <c:ser>
          <c:idx val="2"/>
          <c:order val="2"/>
          <c:tx>
            <c:strRef>
              <c:f>'RT03-F37 2'!$J$43</c:f>
              <c:strCache>
                <c:ptCount val="1"/>
                <c:pt idx="0">
                  <c:v>LCS   X̅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2'!$J$44:$J$53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6-4D69-92C9-E5644408B8EA}"/>
            </c:ext>
          </c:extLst>
        </c:ser>
        <c:ser>
          <c:idx val="3"/>
          <c:order val="3"/>
          <c:tx>
            <c:strRef>
              <c:f>'RT03-F37 2'!$K$43</c:f>
              <c:strCache>
                <c:ptCount val="1"/>
                <c:pt idx="0">
                  <c:v>LCI   X̅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2'!$K$44:$K$53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F6-4D69-92C9-E5644408B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91232"/>
        <c:axId val="267780480"/>
      </c:lineChart>
      <c:catAx>
        <c:axId val="218991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7780480"/>
        <c:crosses val="autoZero"/>
        <c:auto val="1"/>
        <c:lblAlgn val="ctr"/>
        <c:lblOffset val="100"/>
        <c:noMultiLvlLbl val="0"/>
      </c:catAx>
      <c:valAx>
        <c:axId val="26778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899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Gráfico de control de rango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'RT03-F37 2'!$L$43</c:f>
              <c:strCache>
                <c:ptCount val="1"/>
                <c:pt idx="0">
                  <c:v>rango 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'RT03-F37 2'!$L$44:$L$53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08-40B8-A3E6-27AAB3E360B8}"/>
            </c:ext>
          </c:extLst>
        </c:ser>
        <c:ser>
          <c:idx val="1"/>
          <c:order val="1"/>
          <c:tx>
            <c:strRef>
              <c:f>'RT03-F37 2'!$M$43</c:f>
              <c:strCache>
                <c:ptCount val="1"/>
                <c:pt idx="0">
                  <c:v>promedio LC R̅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'RT03-F37 2'!$M$44:$M$53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8-40B8-A3E6-27AAB3E360B8}"/>
            </c:ext>
          </c:extLst>
        </c:ser>
        <c:ser>
          <c:idx val="2"/>
          <c:order val="2"/>
          <c:tx>
            <c:strRef>
              <c:f>'RT03-F37 2'!$N$43</c:f>
              <c:strCache>
                <c:ptCount val="1"/>
                <c:pt idx="0">
                  <c:v>LCS R̅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2'!$N$44:$N$53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08-40B8-A3E6-27AAB3E360B8}"/>
            </c:ext>
          </c:extLst>
        </c:ser>
        <c:ser>
          <c:idx val="3"/>
          <c:order val="3"/>
          <c:tx>
            <c:strRef>
              <c:f>'RT03-F37 2'!$O$43</c:f>
              <c:strCache>
                <c:ptCount val="1"/>
                <c:pt idx="0">
                  <c:v>LCI R̅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2'!$O$44:$O$53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08-40B8-A3E6-27AAB3E36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800960"/>
        <c:axId val="267802496"/>
      </c:lineChart>
      <c:catAx>
        <c:axId val="267800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7802496"/>
        <c:crosses val="autoZero"/>
        <c:auto val="1"/>
        <c:lblAlgn val="ctr"/>
        <c:lblOffset val="100"/>
        <c:noMultiLvlLbl val="0"/>
      </c:catAx>
      <c:valAx>
        <c:axId val="267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780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Gráfico de control de medias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'RT03-F37 2'!$H$43</c:f>
              <c:strCache>
                <c:ptCount val="1"/>
                <c:pt idx="0">
                  <c:v> promedio X̅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'RT03-F37 2'!$H$44:$H$53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7-48F8-A1AD-61F6CAA860ED}"/>
            </c:ext>
          </c:extLst>
        </c:ser>
        <c:ser>
          <c:idx val="1"/>
          <c:order val="1"/>
          <c:tx>
            <c:strRef>
              <c:f>'RT03-F37 2'!$I$43</c:f>
              <c:strCache>
                <c:ptCount val="1"/>
                <c:pt idx="0">
                  <c:v>LC   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'RT03-F37 2'!$I$44:$I$53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C7-48F8-A1AD-61F6CAA860ED}"/>
            </c:ext>
          </c:extLst>
        </c:ser>
        <c:ser>
          <c:idx val="2"/>
          <c:order val="2"/>
          <c:tx>
            <c:strRef>
              <c:f>'RT03-F37 2'!$J$43</c:f>
              <c:strCache>
                <c:ptCount val="1"/>
                <c:pt idx="0">
                  <c:v>LCS   X̅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2'!$J$44:$J$53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C7-48F8-A1AD-61F6CAA860ED}"/>
            </c:ext>
          </c:extLst>
        </c:ser>
        <c:ser>
          <c:idx val="3"/>
          <c:order val="3"/>
          <c:tx>
            <c:strRef>
              <c:f>'RT03-F37 2'!$K$43</c:f>
              <c:strCache>
                <c:ptCount val="1"/>
                <c:pt idx="0">
                  <c:v>LCI   X̅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2'!$K$44:$K$53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C7-48F8-A1AD-61F6CAA86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73120"/>
        <c:axId val="269174656"/>
      </c:lineChart>
      <c:catAx>
        <c:axId val="269173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74656"/>
        <c:crosses val="autoZero"/>
        <c:auto val="1"/>
        <c:lblAlgn val="ctr"/>
        <c:lblOffset val="100"/>
        <c:noMultiLvlLbl val="0"/>
      </c:catAx>
      <c:valAx>
        <c:axId val="26917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7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Gráfico de control de rango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'RT03-F37 2'!$L$43</c:f>
              <c:strCache>
                <c:ptCount val="1"/>
                <c:pt idx="0">
                  <c:v>rango 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'RT03-F37 2'!$L$44:$L$53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9-4D6D-9C9C-32468BB06B30}"/>
            </c:ext>
          </c:extLst>
        </c:ser>
        <c:ser>
          <c:idx val="1"/>
          <c:order val="1"/>
          <c:tx>
            <c:strRef>
              <c:f>'RT03-F37 2'!$M$43</c:f>
              <c:strCache>
                <c:ptCount val="1"/>
                <c:pt idx="0">
                  <c:v>promedio LC R̅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'RT03-F37 2'!$M$44:$M$53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9-4D6D-9C9C-32468BB06B30}"/>
            </c:ext>
          </c:extLst>
        </c:ser>
        <c:ser>
          <c:idx val="2"/>
          <c:order val="2"/>
          <c:tx>
            <c:strRef>
              <c:f>'RT03-F37 2'!$N$43</c:f>
              <c:strCache>
                <c:ptCount val="1"/>
                <c:pt idx="0">
                  <c:v>LCS R̅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2'!$N$44:$N$53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F9-4D6D-9C9C-32468BB06B30}"/>
            </c:ext>
          </c:extLst>
        </c:ser>
        <c:ser>
          <c:idx val="3"/>
          <c:order val="3"/>
          <c:tx>
            <c:strRef>
              <c:f>'RT03-F37 2'!$O$43</c:f>
              <c:strCache>
                <c:ptCount val="1"/>
                <c:pt idx="0">
                  <c:v>LCI R̅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'RT03-F37 2'!$O$44:$O$53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F9-4D6D-9C9C-32468BB06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211904"/>
        <c:axId val="268894208"/>
      </c:lineChart>
      <c:catAx>
        <c:axId val="269211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8894208"/>
        <c:crosses val="autoZero"/>
        <c:auto val="1"/>
        <c:lblAlgn val="ctr"/>
        <c:lblOffset val="100"/>
        <c:noMultiLvlLbl val="0"/>
      </c:catAx>
      <c:valAx>
        <c:axId val="26889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21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Carta control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'RT03-F37 3'!$C$13:$C$26</c:f>
              <c:numCache>
                <c:formatCode>yyyy\-mm\-dd;@</c:formatCode>
                <c:ptCount val="14"/>
              </c:numCache>
            </c:numRef>
          </c:xVal>
          <c:yVal>
            <c:numRef>
              <c:f>'RT03-F37 3'!$D$13:$D$26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A5-4AC4-8604-EB69591BC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15072"/>
        <c:axId val="268916992"/>
      </c:scatterChart>
      <c:valAx>
        <c:axId val="26891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\-mm\-d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8916992"/>
        <c:crosses val="autoZero"/>
        <c:crossBetween val="midCat"/>
      </c:valAx>
      <c:valAx>
        <c:axId val="26891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8915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8.jpg"/><Relationship Id="rId4" Type="http://schemas.openxmlformats.org/officeDocument/2006/relationships/image" Target="../media/image4.png"/><Relationship Id="rId9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8.jpg"/><Relationship Id="rId4" Type="http://schemas.openxmlformats.org/officeDocument/2006/relationships/image" Target="../media/image4.png"/><Relationship Id="rId9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8.jpg"/><Relationship Id="rId5" Type="http://schemas.openxmlformats.org/officeDocument/2006/relationships/image" Target="../media/image5.png"/><Relationship Id="rId10" Type="http://schemas.openxmlformats.org/officeDocument/2006/relationships/chart" Target="../charts/chart7.xml"/><Relationship Id="rId4" Type="http://schemas.openxmlformats.org/officeDocument/2006/relationships/image" Target="../media/image4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673893</xdr:colOff>
      <xdr:row>42</xdr:row>
      <xdr:rowOff>25002</xdr:rowOff>
    </xdr:from>
    <xdr:ext cx="126317" cy="1899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9589293" y="15550752"/>
              <a:ext cx="126317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s-CO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3" name="CuadroTexto 1"/>
            <xdr:cNvSpPr txBox="1"/>
          </xdr:nvSpPr>
          <xdr:spPr>
            <a:xfrm>
              <a:off x="9589293" y="15550752"/>
              <a:ext cx="126317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𝑋</a:t>
              </a:r>
              <a:r>
                <a:rPr lang="es-CO" sz="1100" b="0" i="0">
                  <a:latin typeface="Cambria Math"/>
                </a:rPr>
                <a:t> ̿</a:t>
              </a:r>
              <a:endParaRPr lang="es-CO" sz="1100"/>
            </a:p>
          </xdr:txBody>
        </xdr:sp>
      </mc:Fallback>
    </mc:AlternateContent>
    <xdr:clientData/>
  </xdr:oneCellAnchor>
  <xdr:twoCellAnchor>
    <xdr:from>
      <xdr:col>18</xdr:col>
      <xdr:colOff>571499</xdr:colOff>
      <xdr:row>41</xdr:row>
      <xdr:rowOff>11905</xdr:rowOff>
    </xdr:from>
    <xdr:to>
      <xdr:col>19</xdr:col>
      <xdr:colOff>573881</xdr:colOff>
      <xdr:row>42</xdr:row>
      <xdr:rowOff>21430</xdr:rowOff>
    </xdr:to>
    <xdr:pic>
      <xdr:nvPicPr>
        <xdr:cNvPr id="14" name="Imagen 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74049" y="15337630"/>
          <a:ext cx="1040607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523875</xdr:colOff>
      <xdr:row>42</xdr:row>
      <xdr:rowOff>59530</xdr:rowOff>
    </xdr:from>
    <xdr:to>
      <xdr:col>19</xdr:col>
      <xdr:colOff>507207</xdr:colOff>
      <xdr:row>43</xdr:row>
      <xdr:rowOff>9524</xdr:rowOff>
    </xdr:to>
    <xdr:pic>
      <xdr:nvPicPr>
        <xdr:cNvPr id="15" name="Imagen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26425" y="15585280"/>
          <a:ext cx="1021557" cy="197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23811</xdr:colOff>
      <xdr:row>43</xdr:row>
      <xdr:rowOff>59531</xdr:rowOff>
    </xdr:from>
    <xdr:to>
      <xdr:col>18</xdr:col>
      <xdr:colOff>280986</xdr:colOff>
      <xdr:row>44</xdr:row>
      <xdr:rowOff>9525</xdr:rowOff>
    </xdr:to>
    <xdr:pic>
      <xdr:nvPicPr>
        <xdr:cNvPr id="16" name="Imagen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6361" y="15832931"/>
          <a:ext cx="257175" cy="188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500062</xdr:colOff>
      <xdr:row>44</xdr:row>
      <xdr:rowOff>35719</xdr:rowOff>
    </xdr:from>
    <xdr:to>
      <xdr:col>19</xdr:col>
      <xdr:colOff>197644</xdr:colOff>
      <xdr:row>44</xdr:row>
      <xdr:rowOff>216694</xdr:rowOff>
    </xdr:to>
    <xdr:pic>
      <xdr:nvPicPr>
        <xdr:cNvPr id="17" name="Imagen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02612" y="16047244"/>
          <a:ext cx="735807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583406</xdr:colOff>
      <xdr:row>45</xdr:row>
      <xdr:rowOff>2</xdr:rowOff>
    </xdr:from>
    <xdr:to>
      <xdr:col>19</xdr:col>
      <xdr:colOff>300038</xdr:colOff>
      <xdr:row>45</xdr:row>
      <xdr:rowOff>180977</xdr:rowOff>
    </xdr:to>
    <xdr:pic>
      <xdr:nvPicPr>
        <xdr:cNvPr id="18" name="Imagen 3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85956" y="16249652"/>
          <a:ext cx="754857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23811</xdr:colOff>
      <xdr:row>46</xdr:row>
      <xdr:rowOff>11907</xdr:rowOff>
    </xdr:from>
    <xdr:to>
      <xdr:col>18</xdr:col>
      <xdr:colOff>280986</xdr:colOff>
      <xdr:row>47</xdr:row>
      <xdr:rowOff>2382</xdr:rowOff>
    </xdr:to>
    <xdr:pic>
      <xdr:nvPicPr>
        <xdr:cNvPr id="19" name="Imagen 3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6361" y="16452057"/>
          <a:ext cx="2571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261938</xdr:colOff>
      <xdr:row>47</xdr:row>
      <xdr:rowOff>119063</xdr:rowOff>
    </xdr:from>
    <xdr:to>
      <xdr:col>19</xdr:col>
      <xdr:colOff>670861</xdr:colOff>
      <xdr:row>62</xdr:row>
      <xdr:rowOff>52039</xdr:rowOff>
    </xdr:to>
    <xdr:pic>
      <xdr:nvPicPr>
        <xdr:cNvPr id="20" name="Imagen 3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883063" y="16749713"/>
          <a:ext cx="5228573" cy="279047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</xdr:col>
      <xdr:colOff>0</xdr:colOff>
      <xdr:row>53</xdr:row>
      <xdr:rowOff>86916</xdr:rowOff>
    </xdr:from>
    <xdr:to>
      <xdr:col>5</xdr:col>
      <xdr:colOff>392906</xdr:colOff>
      <xdr:row>67</xdr:row>
      <xdr:rowOff>163116</xdr:rowOff>
    </xdr:to>
    <xdr:graphicFrame macro="">
      <xdr:nvGraphicFramePr>
        <xdr:cNvPr id="21" name="Gráfico 3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535781</xdr:colOff>
      <xdr:row>53</xdr:row>
      <xdr:rowOff>110729</xdr:rowOff>
    </xdr:from>
    <xdr:to>
      <xdr:col>9</xdr:col>
      <xdr:colOff>631031</xdr:colOff>
      <xdr:row>67</xdr:row>
      <xdr:rowOff>186929</xdr:rowOff>
    </xdr:to>
    <xdr:graphicFrame macro="">
      <xdr:nvGraphicFramePr>
        <xdr:cNvPr id="22" name="Gráfico 3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530679</xdr:colOff>
      <xdr:row>1</xdr:row>
      <xdr:rowOff>68037</xdr:rowOff>
    </xdr:from>
    <xdr:to>
      <xdr:col>4</xdr:col>
      <xdr:colOff>966108</xdr:colOff>
      <xdr:row>3</xdr:row>
      <xdr:rowOff>376466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60FDDB-D913-46A9-932D-A1D298213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54679" y="68037"/>
          <a:ext cx="2639786" cy="1179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673893</xdr:colOff>
      <xdr:row>42</xdr:row>
      <xdr:rowOff>25002</xdr:rowOff>
    </xdr:from>
    <xdr:ext cx="126317" cy="1899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8936831" y="15622190"/>
              <a:ext cx="126317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s-CO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8936831" y="15622190"/>
              <a:ext cx="126317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𝑋 ̿</a:t>
              </a:r>
              <a:endParaRPr lang="es-CO" sz="1100"/>
            </a:p>
          </xdr:txBody>
        </xdr:sp>
      </mc:Fallback>
    </mc:AlternateContent>
    <xdr:clientData/>
  </xdr:oneCellAnchor>
  <xdr:twoCellAnchor>
    <xdr:from>
      <xdr:col>18</xdr:col>
      <xdr:colOff>571499</xdr:colOff>
      <xdr:row>41</xdr:row>
      <xdr:rowOff>11905</xdr:rowOff>
    </xdr:from>
    <xdr:to>
      <xdr:col>19</xdr:col>
      <xdr:colOff>573881</xdr:colOff>
      <xdr:row>42</xdr:row>
      <xdr:rowOff>21430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1562" y="15418593"/>
          <a:ext cx="10382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523875</xdr:colOff>
      <xdr:row>42</xdr:row>
      <xdr:rowOff>59530</xdr:rowOff>
    </xdr:from>
    <xdr:to>
      <xdr:col>19</xdr:col>
      <xdr:colOff>507207</xdr:colOff>
      <xdr:row>43</xdr:row>
      <xdr:rowOff>9524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73938" y="15656718"/>
          <a:ext cx="10191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23811</xdr:colOff>
      <xdr:row>43</xdr:row>
      <xdr:rowOff>59531</xdr:rowOff>
    </xdr:from>
    <xdr:to>
      <xdr:col>18</xdr:col>
      <xdr:colOff>280986</xdr:colOff>
      <xdr:row>44</xdr:row>
      <xdr:rowOff>9525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3874" y="15906750"/>
          <a:ext cx="2571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500062</xdr:colOff>
      <xdr:row>44</xdr:row>
      <xdr:rowOff>35719</xdr:rowOff>
    </xdr:from>
    <xdr:to>
      <xdr:col>19</xdr:col>
      <xdr:colOff>197644</xdr:colOff>
      <xdr:row>44</xdr:row>
      <xdr:rowOff>216694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0125" y="16132969"/>
          <a:ext cx="7334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583406</xdr:colOff>
      <xdr:row>45</xdr:row>
      <xdr:rowOff>2</xdr:rowOff>
    </xdr:from>
    <xdr:to>
      <xdr:col>19</xdr:col>
      <xdr:colOff>300038</xdr:colOff>
      <xdr:row>45</xdr:row>
      <xdr:rowOff>180977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33469" y="16347283"/>
          <a:ext cx="7524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23811</xdr:colOff>
      <xdr:row>46</xdr:row>
      <xdr:rowOff>11907</xdr:rowOff>
    </xdr:from>
    <xdr:to>
      <xdr:col>18</xdr:col>
      <xdr:colOff>280986</xdr:colOff>
      <xdr:row>47</xdr:row>
      <xdr:rowOff>2382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3874" y="16549688"/>
          <a:ext cx="2571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261938</xdr:colOff>
      <xdr:row>47</xdr:row>
      <xdr:rowOff>119063</xdr:rowOff>
    </xdr:from>
    <xdr:to>
      <xdr:col>19</xdr:col>
      <xdr:colOff>670861</xdr:colOff>
      <xdr:row>62</xdr:row>
      <xdr:rowOff>52039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037719" y="16847344"/>
          <a:ext cx="5219048" cy="279047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</xdr:col>
      <xdr:colOff>0</xdr:colOff>
      <xdr:row>53</xdr:row>
      <xdr:rowOff>86916</xdr:rowOff>
    </xdr:from>
    <xdr:to>
      <xdr:col>5</xdr:col>
      <xdr:colOff>392906</xdr:colOff>
      <xdr:row>67</xdr:row>
      <xdr:rowOff>163116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535781</xdr:colOff>
      <xdr:row>53</xdr:row>
      <xdr:rowOff>110729</xdr:rowOff>
    </xdr:from>
    <xdr:to>
      <xdr:col>9</xdr:col>
      <xdr:colOff>631031</xdr:colOff>
      <xdr:row>67</xdr:row>
      <xdr:rowOff>186929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1020535</xdr:colOff>
      <xdr:row>0</xdr:row>
      <xdr:rowOff>32855</xdr:rowOff>
    </xdr:from>
    <xdr:to>
      <xdr:col>3</xdr:col>
      <xdr:colOff>1061356</xdr:colOff>
      <xdr:row>2</xdr:row>
      <xdr:rowOff>408214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CE5C20-6133-4BB4-8FBF-1727FC6E2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82535" y="32855"/>
          <a:ext cx="2394857" cy="12462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42</xdr:row>
      <xdr:rowOff>25002</xdr:rowOff>
    </xdr:from>
    <xdr:ext cx="126317" cy="1899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1">
              <a:extLst>
                <a:ext uri="{FF2B5EF4-FFF2-40B4-BE49-F238E27FC236}">
                  <a16:creationId xmlns:a16="http://schemas.microsoft.com/office/drawing/2014/main" id="{CEDE3236-2F49-41FC-A8FE-BB6D4A4FA352}"/>
                </a:ext>
              </a:extLst>
            </xdr:cNvPr>
            <xdr:cNvSpPr txBox="1"/>
          </xdr:nvSpPr>
          <xdr:spPr>
            <a:xfrm>
              <a:off x="9274968" y="14179152"/>
              <a:ext cx="126317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s-CO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3" name="CuadroTexto 1">
              <a:extLst>
                <a:ext uri="{FF2B5EF4-FFF2-40B4-BE49-F238E27FC236}">
                  <a16:creationId xmlns:a16="http://schemas.microsoft.com/office/drawing/2014/main" id="{CEDE3236-2F49-41FC-A8FE-BB6D4A4FA352}"/>
                </a:ext>
              </a:extLst>
            </xdr:cNvPr>
            <xdr:cNvSpPr txBox="1"/>
          </xdr:nvSpPr>
          <xdr:spPr>
            <a:xfrm>
              <a:off x="9274968" y="14179152"/>
              <a:ext cx="126317" cy="1899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𝑋 ̿</a:t>
              </a:r>
              <a:endParaRPr lang="es-CO" sz="1100"/>
            </a:p>
          </xdr:txBody>
        </xdr:sp>
      </mc:Fallback>
    </mc:AlternateContent>
    <xdr:clientData/>
  </xdr:oneCellAnchor>
  <xdr:twoCellAnchor>
    <xdr:from>
      <xdr:col>12</xdr:col>
      <xdr:colOff>571499</xdr:colOff>
      <xdr:row>41</xdr:row>
      <xdr:rowOff>11905</xdr:rowOff>
    </xdr:from>
    <xdr:to>
      <xdr:col>13</xdr:col>
      <xdr:colOff>573881</xdr:colOff>
      <xdr:row>42</xdr:row>
      <xdr:rowOff>21430</xdr:rowOff>
    </xdr:to>
    <xdr:pic>
      <xdr:nvPicPr>
        <xdr:cNvPr id="4" name="Imagen 30">
          <a:extLst>
            <a:ext uri="{FF2B5EF4-FFF2-40B4-BE49-F238E27FC236}">
              <a16:creationId xmlns:a16="http://schemas.microsoft.com/office/drawing/2014/main" id="{80B08894-2122-4EF0-A5F6-EF4F81A6F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21549" y="13966030"/>
          <a:ext cx="1040607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523875</xdr:colOff>
      <xdr:row>42</xdr:row>
      <xdr:rowOff>59530</xdr:rowOff>
    </xdr:from>
    <xdr:to>
      <xdr:col>13</xdr:col>
      <xdr:colOff>507207</xdr:colOff>
      <xdr:row>43</xdr:row>
      <xdr:rowOff>9524</xdr:rowOff>
    </xdr:to>
    <xdr:pic>
      <xdr:nvPicPr>
        <xdr:cNvPr id="5" name="Imagen 31">
          <a:extLst>
            <a:ext uri="{FF2B5EF4-FFF2-40B4-BE49-F238E27FC236}">
              <a16:creationId xmlns:a16="http://schemas.microsoft.com/office/drawing/2014/main" id="{900C4FBB-723E-4F2E-AD17-99FFA0B89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3925" y="14213680"/>
          <a:ext cx="1021557" cy="197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23811</xdr:colOff>
      <xdr:row>43</xdr:row>
      <xdr:rowOff>59531</xdr:rowOff>
    </xdr:from>
    <xdr:to>
      <xdr:col>12</xdr:col>
      <xdr:colOff>280986</xdr:colOff>
      <xdr:row>44</xdr:row>
      <xdr:rowOff>9525</xdr:rowOff>
    </xdr:to>
    <xdr:pic>
      <xdr:nvPicPr>
        <xdr:cNvPr id="6" name="Imagen 32">
          <a:extLst>
            <a:ext uri="{FF2B5EF4-FFF2-40B4-BE49-F238E27FC236}">
              <a16:creationId xmlns:a16="http://schemas.microsoft.com/office/drawing/2014/main" id="{7B25F684-195D-4926-962B-7503FF285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3861" y="14461331"/>
          <a:ext cx="257175" cy="188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500062</xdr:colOff>
      <xdr:row>44</xdr:row>
      <xdr:rowOff>35719</xdr:rowOff>
    </xdr:from>
    <xdr:to>
      <xdr:col>13</xdr:col>
      <xdr:colOff>197644</xdr:colOff>
      <xdr:row>44</xdr:row>
      <xdr:rowOff>216694</xdr:rowOff>
    </xdr:to>
    <xdr:pic>
      <xdr:nvPicPr>
        <xdr:cNvPr id="7" name="Imagen 33">
          <a:extLst>
            <a:ext uri="{FF2B5EF4-FFF2-40B4-BE49-F238E27FC236}">
              <a16:creationId xmlns:a16="http://schemas.microsoft.com/office/drawing/2014/main" id="{08F0886D-C53D-41C4-B025-E21D23435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0112" y="14675644"/>
          <a:ext cx="735807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583406</xdr:colOff>
      <xdr:row>45</xdr:row>
      <xdr:rowOff>2</xdr:rowOff>
    </xdr:from>
    <xdr:to>
      <xdr:col>13</xdr:col>
      <xdr:colOff>300038</xdr:colOff>
      <xdr:row>45</xdr:row>
      <xdr:rowOff>180977</xdr:rowOff>
    </xdr:to>
    <xdr:pic>
      <xdr:nvPicPr>
        <xdr:cNvPr id="8" name="Imagen 34">
          <a:extLst>
            <a:ext uri="{FF2B5EF4-FFF2-40B4-BE49-F238E27FC236}">
              <a16:creationId xmlns:a16="http://schemas.microsoft.com/office/drawing/2014/main" id="{17CAD0F7-297F-4B5E-91C2-AD7942968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33456" y="14878052"/>
          <a:ext cx="754857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23811</xdr:colOff>
      <xdr:row>46</xdr:row>
      <xdr:rowOff>11907</xdr:rowOff>
    </xdr:from>
    <xdr:to>
      <xdr:col>12</xdr:col>
      <xdr:colOff>280986</xdr:colOff>
      <xdr:row>47</xdr:row>
      <xdr:rowOff>2382</xdr:rowOff>
    </xdr:to>
    <xdr:pic>
      <xdr:nvPicPr>
        <xdr:cNvPr id="9" name="Imagen 35">
          <a:extLst>
            <a:ext uri="{FF2B5EF4-FFF2-40B4-BE49-F238E27FC236}">
              <a16:creationId xmlns:a16="http://schemas.microsoft.com/office/drawing/2014/main" id="{61D1B3EA-B884-4B01-B819-6654128E3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3861" y="15080457"/>
          <a:ext cx="2571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261938</xdr:colOff>
      <xdr:row>47</xdr:row>
      <xdr:rowOff>119063</xdr:rowOff>
    </xdr:from>
    <xdr:to>
      <xdr:col>13</xdr:col>
      <xdr:colOff>670861</xdr:colOff>
      <xdr:row>62</xdr:row>
      <xdr:rowOff>52039</xdr:rowOff>
    </xdr:to>
    <xdr:pic>
      <xdr:nvPicPr>
        <xdr:cNvPr id="10" name="Imagen 36">
          <a:extLst>
            <a:ext uri="{FF2B5EF4-FFF2-40B4-BE49-F238E27FC236}">
              <a16:creationId xmlns:a16="http://schemas.microsoft.com/office/drawing/2014/main" id="{A5AE3573-4500-4CD8-83A3-2D2EA6CE0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78238" y="15378113"/>
          <a:ext cx="4780898" cy="279047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</xdr:col>
      <xdr:colOff>0</xdr:colOff>
      <xdr:row>53</xdr:row>
      <xdr:rowOff>86916</xdr:rowOff>
    </xdr:from>
    <xdr:to>
      <xdr:col>3</xdr:col>
      <xdr:colOff>392906</xdr:colOff>
      <xdr:row>67</xdr:row>
      <xdr:rowOff>163116</xdr:rowOff>
    </xdr:to>
    <xdr:graphicFrame macro="">
      <xdr:nvGraphicFramePr>
        <xdr:cNvPr id="11" name="Gráfico 37">
          <a:extLst>
            <a:ext uri="{FF2B5EF4-FFF2-40B4-BE49-F238E27FC236}">
              <a16:creationId xmlns:a16="http://schemas.microsoft.com/office/drawing/2014/main" id="{EBFE0496-F750-4F80-BD87-0FD68FF10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535781</xdr:colOff>
      <xdr:row>53</xdr:row>
      <xdr:rowOff>110729</xdr:rowOff>
    </xdr:from>
    <xdr:to>
      <xdr:col>5</xdr:col>
      <xdr:colOff>631031</xdr:colOff>
      <xdr:row>67</xdr:row>
      <xdr:rowOff>186929</xdr:rowOff>
    </xdr:to>
    <xdr:graphicFrame macro="">
      <xdr:nvGraphicFramePr>
        <xdr:cNvPr id="12" name="Gráfico 38">
          <a:extLst>
            <a:ext uri="{FF2B5EF4-FFF2-40B4-BE49-F238E27FC236}">
              <a16:creationId xmlns:a16="http://schemas.microsoft.com/office/drawing/2014/main" id="{226A9AD4-83D6-4295-B58D-C03DF1B25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81643</xdr:colOff>
      <xdr:row>10</xdr:row>
      <xdr:rowOff>220434</xdr:rowOff>
    </xdr:from>
    <xdr:to>
      <xdr:col>16</xdr:col>
      <xdr:colOff>183696</xdr:colOff>
      <xdr:row>23</xdr:row>
      <xdr:rowOff>13605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58E69BEE-DB28-4398-9648-824FFA01F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625929</xdr:colOff>
      <xdr:row>0</xdr:row>
      <xdr:rowOff>0</xdr:rowOff>
    </xdr:from>
    <xdr:to>
      <xdr:col>3</xdr:col>
      <xdr:colOff>610807</xdr:colOff>
      <xdr:row>3</xdr:row>
      <xdr:rowOff>408214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4EF8A61-1D0D-4A6E-B296-C14288E0C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5929" y="0"/>
          <a:ext cx="2611057" cy="1279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showGridLines="0" tabSelected="1" view="pageBreakPreview" topLeftCell="A2" zoomScaleNormal="100" zoomScaleSheetLayoutView="100" workbookViewId="0">
      <selection activeCell="I7" sqref="I7:J7"/>
    </sheetView>
  </sheetViews>
  <sheetFormatPr baseColWidth="10" defaultColWidth="11.42578125" defaultRowHeight="15" x14ac:dyDescent="0.2"/>
  <cols>
    <col min="1" max="2" width="11.42578125" style="1"/>
    <col min="3" max="3" width="16.5703125" style="1" customWidth="1"/>
    <col min="4" max="4" width="16.5703125" style="2" customWidth="1"/>
    <col min="5" max="5" width="24.7109375" style="2" customWidth="1"/>
    <col min="6" max="6" width="16.5703125" style="2" customWidth="1"/>
    <col min="7" max="7" width="20.42578125" style="2" bestFit="1" customWidth="1"/>
    <col min="8" max="8" width="16.5703125" style="2" customWidth="1"/>
    <col min="9" max="9" width="20.85546875" style="2" customWidth="1"/>
    <col min="10" max="11" width="16.5703125" style="2" customWidth="1"/>
    <col min="12" max="15" width="15.5703125" style="1" customWidth="1"/>
    <col min="16" max="16" width="18.85546875" style="1" customWidth="1"/>
    <col min="17" max="19" width="15.5703125" style="1" customWidth="1"/>
    <col min="20" max="16384" width="11.42578125" style="1"/>
  </cols>
  <sheetData>
    <row r="1" spans="1:24" ht="15.75" hidden="1" thickBot="1" x14ac:dyDescent="0.25"/>
    <row r="2" spans="1:24" ht="33.950000000000003" customHeight="1" thickBot="1" x14ac:dyDescent="0.25">
      <c r="A2" s="118"/>
      <c r="B2" s="118"/>
      <c r="C2" s="118"/>
      <c r="D2" s="118"/>
      <c r="E2" s="118"/>
      <c r="F2" s="118"/>
      <c r="G2" s="109" t="s">
        <v>38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1"/>
      <c r="U2" s="138" t="s">
        <v>61</v>
      </c>
      <c r="V2" s="139"/>
      <c r="W2" s="140"/>
      <c r="X2" s="86"/>
    </row>
    <row r="3" spans="1:24" ht="33.950000000000003" customHeight="1" thickBot="1" x14ac:dyDescent="0.25">
      <c r="A3" s="119"/>
      <c r="B3" s="119"/>
      <c r="C3" s="119"/>
      <c r="D3" s="119"/>
      <c r="E3" s="119"/>
      <c r="F3" s="119"/>
      <c r="G3" s="112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4"/>
      <c r="U3" s="138" t="s">
        <v>67</v>
      </c>
      <c r="V3" s="139"/>
      <c r="W3" s="140"/>
      <c r="X3" s="86"/>
    </row>
    <row r="4" spans="1:24" ht="33.950000000000003" customHeight="1" thickBot="1" x14ac:dyDescent="0.25">
      <c r="A4" s="120"/>
      <c r="B4" s="120"/>
      <c r="C4" s="120"/>
      <c r="D4" s="120"/>
      <c r="E4" s="120"/>
      <c r="F4" s="120"/>
      <c r="G4" s="115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141" t="s">
        <v>70</v>
      </c>
      <c r="V4" s="142"/>
      <c r="W4" s="142"/>
      <c r="X4" s="86"/>
    </row>
    <row r="5" spans="1:24" ht="15" customHeight="1" thickBot="1" x14ac:dyDescent="0.25"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24" ht="47.45" customHeight="1" thickBot="1" x14ac:dyDescent="0.25">
      <c r="C6" s="127" t="s">
        <v>0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</row>
    <row r="7" spans="1:24" ht="35.1" customHeight="1" thickBot="1" x14ac:dyDescent="0.25">
      <c r="D7" s="9" t="s">
        <v>1</v>
      </c>
      <c r="E7" s="136"/>
      <c r="F7" s="137"/>
      <c r="G7" s="1"/>
      <c r="H7" s="10" t="s">
        <v>2</v>
      </c>
      <c r="I7" s="134"/>
      <c r="J7" s="135"/>
      <c r="K7" s="1"/>
      <c r="L7" s="7" t="s">
        <v>3</v>
      </c>
      <c r="M7" s="130"/>
      <c r="N7" s="131"/>
      <c r="P7" s="7" t="s">
        <v>35</v>
      </c>
      <c r="Q7" s="132"/>
      <c r="R7" s="133"/>
      <c r="S7" s="8"/>
    </row>
    <row r="8" spans="1:24" ht="30" customHeight="1" thickBot="1" x14ac:dyDescent="0.25">
      <c r="D8" s="12"/>
      <c r="E8" s="11"/>
      <c r="F8" s="11"/>
      <c r="G8" s="1"/>
      <c r="H8" s="3"/>
      <c r="K8" s="1"/>
      <c r="L8" s="12"/>
      <c r="M8" s="11"/>
      <c r="N8" s="11"/>
      <c r="P8" s="12"/>
      <c r="Q8" s="4"/>
      <c r="R8" s="4"/>
      <c r="S8" s="8"/>
    </row>
    <row r="9" spans="1:24" ht="30" customHeight="1" thickBot="1" x14ac:dyDescent="0.25">
      <c r="D9" s="12"/>
      <c r="E9" s="11"/>
      <c r="F9" s="11"/>
      <c r="G9" s="1"/>
      <c r="H9" s="3"/>
      <c r="K9" s="1"/>
      <c r="L9" s="12"/>
      <c r="M9" s="11"/>
      <c r="S9" s="89" t="s">
        <v>36</v>
      </c>
      <c r="T9" s="90"/>
      <c r="U9" s="90"/>
      <c r="V9" s="90"/>
      <c r="W9" s="91"/>
    </row>
    <row r="10" spans="1:24" ht="20.100000000000001" customHeight="1" thickBot="1" x14ac:dyDescent="0.3">
      <c r="C10" s="3"/>
      <c r="D10" s="3"/>
      <c r="E10" s="3"/>
      <c r="F10" s="4"/>
      <c r="G10" s="4"/>
      <c r="H10" s="4"/>
      <c r="I10" s="5"/>
      <c r="J10" s="5"/>
      <c r="K10" s="4"/>
      <c r="L10" s="4"/>
      <c r="M10" s="4"/>
      <c r="N10" s="6"/>
      <c r="O10" s="2"/>
      <c r="P10" s="2"/>
      <c r="Q10" s="2"/>
      <c r="R10" s="2"/>
      <c r="S10" s="2"/>
    </row>
    <row r="11" spans="1:24" ht="45" customHeight="1" thickBot="1" x14ac:dyDescent="0.25">
      <c r="D11" s="49"/>
      <c r="E11" s="3"/>
      <c r="F11" s="124"/>
      <c r="G11" s="126"/>
      <c r="H11" s="49"/>
      <c r="I11" s="49"/>
      <c r="J11" s="124"/>
      <c r="K11" s="125"/>
      <c r="L11" s="125"/>
      <c r="M11" s="126"/>
    </row>
    <row r="12" spans="1:24" ht="45" customHeight="1" thickBot="1" x14ac:dyDescent="0.25">
      <c r="B12" s="56" t="s">
        <v>33</v>
      </c>
      <c r="C12" s="56" t="s">
        <v>4</v>
      </c>
      <c r="D12" s="57" t="s">
        <v>25</v>
      </c>
      <c r="E12" s="56" t="s">
        <v>5</v>
      </c>
      <c r="F12" s="45" t="s">
        <v>28</v>
      </c>
      <c r="G12" s="56" t="s">
        <v>29</v>
      </c>
      <c r="H12" s="45" t="s">
        <v>26</v>
      </c>
      <c r="I12" s="56" t="s">
        <v>32</v>
      </c>
      <c r="J12" s="56" t="s">
        <v>30</v>
      </c>
      <c r="K12" s="46" t="s">
        <v>30</v>
      </c>
      <c r="L12" s="56" t="s">
        <v>31</v>
      </c>
      <c r="M12" s="46" t="s">
        <v>31</v>
      </c>
      <c r="N12" s="56"/>
      <c r="O12" s="46"/>
    </row>
    <row r="13" spans="1:24" ht="24.95" customHeight="1" x14ac:dyDescent="0.2">
      <c r="B13" s="63"/>
      <c r="C13" s="66"/>
      <c r="D13" s="53"/>
      <c r="E13" s="54"/>
      <c r="F13" s="55"/>
      <c r="G13" s="55"/>
      <c r="H13" s="55"/>
      <c r="I13" s="55"/>
      <c r="J13" s="55"/>
      <c r="K13" s="55"/>
      <c r="L13" s="55"/>
      <c r="M13" s="55"/>
      <c r="N13" s="54"/>
      <c r="O13" s="59"/>
    </row>
    <row r="14" spans="1:24" ht="24.95" customHeight="1" x14ac:dyDescent="0.2">
      <c r="B14" s="64"/>
      <c r="C14" s="67"/>
      <c r="D14" s="19"/>
      <c r="E14" s="18"/>
      <c r="F14" s="48"/>
      <c r="G14" s="48"/>
      <c r="H14" s="48"/>
      <c r="I14" s="48"/>
      <c r="J14" s="48"/>
      <c r="K14" s="48"/>
      <c r="L14" s="48"/>
      <c r="M14" s="48"/>
      <c r="N14" s="18"/>
      <c r="O14" s="60"/>
    </row>
    <row r="15" spans="1:24" ht="24.95" customHeight="1" x14ac:dyDescent="0.2">
      <c r="B15" s="64"/>
      <c r="C15" s="67"/>
      <c r="D15" s="19"/>
      <c r="E15" s="18"/>
      <c r="F15" s="48"/>
      <c r="G15" s="48"/>
      <c r="H15" s="48"/>
      <c r="I15" s="48"/>
      <c r="J15" s="48"/>
      <c r="K15" s="48"/>
      <c r="L15" s="48"/>
      <c r="M15" s="48"/>
      <c r="N15" s="18"/>
      <c r="O15" s="60"/>
    </row>
    <row r="16" spans="1:24" ht="24.95" customHeight="1" x14ac:dyDescent="0.2">
      <c r="B16" s="64"/>
      <c r="C16" s="67"/>
      <c r="D16" s="19"/>
      <c r="E16" s="18"/>
      <c r="F16" s="48"/>
      <c r="G16" s="48"/>
      <c r="H16" s="48"/>
      <c r="I16" s="48"/>
      <c r="J16" s="48"/>
      <c r="K16" s="48"/>
      <c r="L16" s="48"/>
      <c r="M16" s="48"/>
      <c r="N16" s="18"/>
      <c r="O16" s="60"/>
    </row>
    <row r="17" spans="1:24" ht="24.95" customHeight="1" x14ac:dyDescent="0.2">
      <c r="B17" s="64"/>
      <c r="C17" s="67"/>
      <c r="D17" s="19"/>
      <c r="E17" s="18"/>
      <c r="F17" s="48"/>
      <c r="G17" s="48"/>
      <c r="H17" s="48"/>
      <c r="I17" s="48"/>
      <c r="J17" s="48"/>
      <c r="K17" s="48"/>
      <c r="L17" s="48"/>
      <c r="M17" s="48"/>
      <c r="N17" s="18"/>
      <c r="O17" s="60"/>
    </row>
    <row r="18" spans="1:24" ht="24.95" customHeight="1" x14ac:dyDescent="0.2">
      <c r="B18" s="64"/>
      <c r="C18" s="67"/>
      <c r="D18" s="19"/>
      <c r="E18" s="18"/>
      <c r="F18" s="48"/>
      <c r="G18" s="48"/>
      <c r="H18" s="48"/>
      <c r="I18" s="48"/>
      <c r="J18" s="48"/>
      <c r="K18" s="48"/>
      <c r="L18" s="48"/>
      <c r="M18" s="48"/>
      <c r="N18" s="18"/>
      <c r="O18" s="60"/>
    </row>
    <row r="19" spans="1:24" ht="24.95" customHeight="1" x14ac:dyDescent="0.2">
      <c r="B19" s="64"/>
      <c r="C19" s="67"/>
      <c r="D19" s="19"/>
      <c r="E19" s="18"/>
      <c r="F19" s="48"/>
      <c r="G19" s="48"/>
      <c r="H19" s="48"/>
      <c r="I19" s="48"/>
      <c r="J19" s="48"/>
      <c r="K19" s="48"/>
      <c r="L19" s="48"/>
      <c r="M19" s="48"/>
      <c r="N19" s="18"/>
      <c r="O19" s="60"/>
    </row>
    <row r="20" spans="1:24" ht="24.95" customHeight="1" x14ac:dyDescent="0.2">
      <c r="B20" s="64"/>
      <c r="C20" s="67"/>
      <c r="D20" s="19"/>
      <c r="E20" s="18"/>
      <c r="F20" s="48"/>
      <c r="G20" s="48"/>
      <c r="H20" s="48"/>
      <c r="I20" s="48"/>
      <c r="J20" s="48"/>
      <c r="K20" s="48"/>
      <c r="L20" s="48"/>
      <c r="M20" s="48"/>
      <c r="N20" s="18"/>
      <c r="O20" s="60"/>
    </row>
    <row r="21" spans="1:24" ht="24.95" customHeight="1" x14ac:dyDescent="0.2">
      <c r="B21" s="64"/>
      <c r="C21" s="67"/>
      <c r="D21" s="19"/>
      <c r="E21" s="18"/>
      <c r="F21" s="48"/>
      <c r="G21" s="48"/>
      <c r="H21" s="48"/>
      <c r="I21" s="48"/>
      <c r="J21" s="48"/>
      <c r="K21" s="48"/>
      <c r="L21" s="48"/>
      <c r="M21" s="48"/>
      <c r="N21" s="18"/>
      <c r="O21" s="60"/>
    </row>
    <row r="22" spans="1:24" ht="24.95" customHeight="1" x14ac:dyDescent="0.2">
      <c r="B22" s="64"/>
      <c r="C22" s="67"/>
      <c r="D22" s="18"/>
      <c r="E22" s="18"/>
      <c r="F22" s="18"/>
      <c r="G22" s="21"/>
      <c r="H22" s="18"/>
      <c r="I22" s="21"/>
      <c r="J22" s="20"/>
      <c r="K22" s="18"/>
      <c r="L22" s="18"/>
      <c r="M22" s="18"/>
      <c r="N22" s="18"/>
      <c r="O22" s="60"/>
    </row>
    <row r="23" spans="1:24" ht="24.95" customHeight="1" x14ac:dyDescent="0.2">
      <c r="B23" s="64"/>
      <c r="C23" s="67"/>
      <c r="D23" s="18"/>
      <c r="E23" s="18"/>
      <c r="F23" s="18"/>
      <c r="G23" s="21"/>
      <c r="H23" s="18"/>
      <c r="I23" s="21"/>
      <c r="J23" s="20"/>
      <c r="K23" s="18"/>
      <c r="L23" s="18"/>
      <c r="M23" s="18"/>
      <c r="N23" s="18"/>
      <c r="O23" s="60"/>
    </row>
    <row r="24" spans="1:24" ht="24.95" customHeight="1" x14ac:dyDescent="0.2">
      <c r="B24" s="64"/>
      <c r="C24" s="67"/>
      <c r="D24" s="18"/>
      <c r="E24" s="18"/>
      <c r="F24" s="18"/>
      <c r="G24" s="21"/>
      <c r="H24" s="18"/>
      <c r="I24" s="21"/>
      <c r="J24" s="20"/>
      <c r="K24" s="18"/>
      <c r="L24" s="18"/>
      <c r="M24" s="18"/>
      <c r="N24" s="18"/>
      <c r="O24" s="60"/>
    </row>
    <row r="25" spans="1:24" ht="24.95" customHeight="1" x14ac:dyDescent="0.2">
      <c r="B25" s="64"/>
      <c r="C25" s="67"/>
      <c r="D25" s="18"/>
      <c r="E25" s="18"/>
      <c r="F25" s="18"/>
      <c r="G25" s="21"/>
      <c r="H25" s="18"/>
      <c r="I25" s="21"/>
      <c r="J25" s="20"/>
      <c r="K25" s="18"/>
      <c r="L25" s="18"/>
      <c r="M25" s="18"/>
      <c r="N25" s="18"/>
      <c r="O25" s="60"/>
    </row>
    <row r="26" spans="1:24" ht="24.95" customHeight="1" thickBot="1" x14ac:dyDescent="0.25">
      <c r="B26" s="65"/>
      <c r="C26" s="68"/>
      <c r="D26" s="23"/>
      <c r="E26" s="23"/>
      <c r="F26" s="23"/>
      <c r="G26" s="24"/>
      <c r="H26" s="23"/>
      <c r="I26" s="24"/>
      <c r="J26" s="25"/>
      <c r="K26" s="23"/>
      <c r="L26" s="23"/>
      <c r="M26" s="23"/>
      <c r="N26" s="23"/>
      <c r="O26" s="61"/>
    </row>
    <row r="27" spans="1:24" ht="15.75" thickBot="1" x14ac:dyDescent="0.25"/>
    <row r="28" spans="1:24" ht="38.25" customHeight="1" thickBot="1" x14ac:dyDescent="0.25">
      <c r="B28" s="89" t="s">
        <v>37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1"/>
    </row>
    <row r="29" spans="1:24" ht="150" customHeight="1" thickBot="1" x14ac:dyDescent="0.25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3"/>
    </row>
    <row r="32" spans="1:24" ht="15.75" x14ac:dyDescent="0.2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</row>
    <row r="34" spans="1:24" x14ac:dyDescent="0.2">
      <c r="B34" s="106"/>
      <c r="C34" s="107"/>
      <c r="D34" s="107"/>
      <c r="E34" s="107"/>
      <c r="F34" s="107"/>
      <c r="G34" s="107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24" ht="15.75" x14ac:dyDescent="0.25">
      <c r="B35" s="106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</row>
    <row r="36" spans="1:24" ht="15.75" x14ac:dyDescent="0.25">
      <c r="B36" s="2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84"/>
      <c r="P36" s="83"/>
    </row>
    <row r="37" spans="1:24" ht="15.75" x14ac:dyDescent="0.25">
      <c r="B37" s="2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84"/>
      <c r="P37" s="83"/>
    </row>
    <row r="38" spans="1:24" x14ac:dyDescent="0.2">
      <c r="B38" s="2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84"/>
    </row>
    <row r="39" spans="1:24" x14ac:dyDescent="0.2">
      <c r="B39" s="2"/>
      <c r="C39" s="2"/>
      <c r="H39" s="1"/>
      <c r="I39" s="84"/>
      <c r="J39" s="84"/>
      <c r="K39" s="84"/>
      <c r="L39" s="84"/>
      <c r="M39" s="84"/>
      <c r="N39" s="85"/>
      <c r="O39" s="84"/>
      <c r="R39" s="74"/>
    </row>
    <row r="40" spans="1:24" ht="16.5" customHeight="1" x14ac:dyDescent="0.2">
      <c r="A40" s="95" t="s">
        <v>42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</row>
    <row r="41" spans="1:24" ht="15.75" thickBot="1" x14ac:dyDescent="0.25"/>
    <row r="42" spans="1:24" ht="15.75" thickBot="1" x14ac:dyDescent="0.25">
      <c r="B42" s="97" t="s">
        <v>40</v>
      </c>
      <c r="C42" s="99" t="s">
        <v>41</v>
      </c>
      <c r="D42" s="100"/>
      <c r="E42" s="100"/>
      <c r="F42" s="100"/>
      <c r="G42" s="101"/>
      <c r="H42" s="102" t="s">
        <v>46</v>
      </c>
      <c r="I42" s="103"/>
      <c r="J42" s="103"/>
      <c r="K42" s="104"/>
      <c r="L42" s="102" t="s">
        <v>47</v>
      </c>
      <c r="M42" s="103"/>
      <c r="N42" s="103"/>
      <c r="O42" s="104"/>
      <c r="P42" s="102" t="s">
        <v>53</v>
      </c>
      <c r="Q42" s="104"/>
      <c r="R42" s="1" t="s">
        <v>54</v>
      </c>
    </row>
    <row r="43" spans="1:24" ht="19.5" thickBot="1" x14ac:dyDescent="0.4">
      <c r="B43" s="98"/>
      <c r="C43" s="78">
        <v>1</v>
      </c>
      <c r="D43" s="78">
        <v>2</v>
      </c>
      <c r="E43" s="78">
        <v>3</v>
      </c>
      <c r="F43" s="78">
        <v>4</v>
      </c>
      <c r="G43" s="78">
        <v>5</v>
      </c>
      <c r="H43" s="78" t="s">
        <v>51</v>
      </c>
      <c r="I43" s="78" t="s">
        <v>45</v>
      </c>
      <c r="J43" s="78" t="s">
        <v>43</v>
      </c>
      <c r="K43" s="78" t="s">
        <v>44</v>
      </c>
      <c r="L43" s="78" t="s">
        <v>52</v>
      </c>
      <c r="M43" s="78" t="s">
        <v>56</v>
      </c>
      <c r="N43" s="78" t="s">
        <v>49</v>
      </c>
      <c r="O43" s="78" t="s">
        <v>50</v>
      </c>
      <c r="P43" s="79" t="s">
        <v>58</v>
      </c>
      <c r="Q43" s="75"/>
      <c r="R43" s="1" t="s">
        <v>55</v>
      </c>
    </row>
    <row r="44" spans="1:24" ht="18.75" x14ac:dyDescent="0.35">
      <c r="B44" s="80">
        <v>1</v>
      </c>
      <c r="C44" s="76"/>
      <c r="D44" s="76"/>
      <c r="E44" s="76"/>
      <c r="F44" s="76"/>
      <c r="G44" s="76"/>
      <c r="H44" s="76" t="e">
        <f>AVERAGE(C44:G44)</f>
        <v>#DIV/0!</v>
      </c>
      <c r="I44" s="76" t="e">
        <f>AVERAGE($H$44:$H$53)</f>
        <v>#DIV/0!</v>
      </c>
      <c r="J44" s="76" t="e">
        <f>I44+$Q$43*M44</f>
        <v>#DIV/0!</v>
      </c>
      <c r="K44" s="76" t="e">
        <f>I44-$Q$43*M44</f>
        <v>#DIV/0!</v>
      </c>
      <c r="L44" s="76">
        <f>MAX(C44:G44)-MIN(C44:G44)</f>
        <v>0</v>
      </c>
      <c r="M44" s="76">
        <f>AVERAGE($L$44:$L$46)</f>
        <v>0</v>
      </c>
      <c r="N44" s="77">
        <f>$Q$45*M44</f>
        <v>0</v>
      </c>
      <c r="O44" s="76">
        <f>$Q$44*M44</f>
        <v>0</v>
      </c>
      <c r="P44" s="82" t="s">
        <v>59</v>
      </c>
      <c r="Q44" s="69"/>
      <c r="R44" s="1" t="s">
        <v>48</v>
      </c>
    </row>
    <row r="45" spans="1:24" ht="18.75" x14ac:dyDescent="0.35">
      <c r="B45" s="81">
        <v>2</v>
      </c>
      <c r="C45" s="72"/>
      <c r="D45" s="72"/>
      <c r="E45" s="72"/>
      <c r="F45" s="72"/>
      <c r="G45" s="72"/>
      <c r="H45" s="72" t="e">
        <f>AVERAGE(C45:G45)</f>
        <v>#DIV/0!</v>
      </c>
      <c r="I45" s="72" t="e">
        <f>AVERAGE($H$44:$H$53)</f>
        <v>#DIV/0!</v>
      </c>
      <c r="J45" s="72" t="e">
        <f>I45+$Q$43*M45</f>
        <v>#DIV/0!</v>
      </c>
      <c r="K45" s="72" t="e">
        <f>I45-$Q$43*M45</f>
        <v>#DIV/0!</v>
      </c>
      <c r="L45" s="72">
        <f>MAX(C45:G45)-MIN(C45:G45)</f>
        <v>0</v>
      </c>
      <c r="M45" s="72">
        <f>AVERAGE($L$44:$L$46)</f>
        <v>0</v>
      </c>
      <c r="N45" s="71">
        <f>$Q$45*M45</f>
        <v>0</v>
      </c>
      <c r="O45" s="72">
        <f>$Q$44*M45</f>
        <v>0</v>
      </c>
      <c r="P45" s="82" t="s">
        <v>60</v>
      </c>
      <c r="Q45" s="69"/>
      <c r="R45" s="1" t="s">
        <v>55</v>
      </c>
    </row>
    <row r="46" spans="1:24" x14ac:dyDescent="0.2">
      <c r="B46" s="81">
        <v>3</v>
      </c>
      <c r="C46" s="72"/>
      <c r="D46" s="72"/>
      <c r="E46" s="72"/>
      <c r="F46" s="72"/>
      <c r="G46" s="72"/>
      <c r="H46" s="72" t="e">
        <f>AVERAGE(C46:G46)</f>
        <v>#DIV/0!</v>
      </c>
      <c r="I46" s="72" t="e">
        <f>AVERAGE($H$44:$H$53)</f>
        <v>#DIV/0!</v>
      </c>
      <c r="J46" s="72" t="e">
        <f>I46+$Q$43*M46</f>
        <v>#DIV/0!</v>
      </c>
      <c r="K46" s="72" t="e">
        <f>I46-$Q$43*M46</f>
        <v>#DIV/0!</v>
      </c>
      <c r="L46" s="72">
        <f>MAX(C46:G46)-MIN(C46:G46)</f>
        <v>0</v>
      </c>
      <c r="M46" s="72">
        <f>AVERAGE($L$44:$L$46)</f>
        <v>0</v>
      </c>
      <c r="N46" s="71">
        <f>$Q$45*M46</f>
        <v>0</v>
      </c>
      <c r="O46" s="72">
        <f>$Q$44*M46</f>
        <v>0</v>
      </c>
      <c r="R46" s="1" t="s">
        <v>54</v>
      </c>
    </row>
    <row r="47" spans="1:24" x14ac:dyDescent="0.2">
      <c r="B47" s="81">
        <v>4</v>
      </c>
      <c r="C47" s="70"/>
      <c r="D47" s="70"/>
      <c r="E47" s="70"/>
      <c r="F47" s="70"/>
      <c r="G47" s="70"/>
      <c r="H47" s="69"/>
      <c r="I47" s="72"/>
      <c r="J47" s="72"/>
      <c r="K47" s="72"/>
      <c r="L47" s="72"/>
      <c r="M47" s="72"/>
      <c r="N47" s="71"/>
      <c r="O47" s="72"/>
      <c r="R47" s="74" t="s">
        <v>48</v>
      </c>
    </row>
    <row r="48" spans="1:24" x14ac:dyDescent="0.2">
      <c r="B48" s="81">
        <v>5</v>
      </c>
      <c r="C48" s="70"/>
      <c r="D48" s="70"/>
      <c r="E48" s="70"/>
      <c r="F48" s="70"/>
      <c r="G48" s="70"/>
      <c r="H48" s="69"/>
      <c r="I48" s="72"/>
      <c r="J48" s="72"/>
      <c r="K48" s="72"/>
      <c r="L48" s="72"/>
      <c r="M48" s="72"/>
      <c r="N48" s="71"/>
      <c r="O48" s="72"/>
      <c r="R48" s="73"/>
    </row>
    <row r="49" spans="2:15" x14ac:dyDescent="0.2">
      <c r="B49" s="81">
        <v>6</v>
      </c>
      <c r="C49" s="70"/>
      <c r="D49" s="70"/>
      <c r="E49" s="70"/>
      <c r="F49" s="70"/>
      <c r="G49" s="70"/>
      <c r="H49" s="69"/>
      <c r="I49" s="72"/>
      <c r="J49" s="72"/>
      <c r="K49" s="72"/>
      <c r="L49" s="72"/>
      <c r="M49" s="72"/>
      <c r="N49" s="71"/>
      <c r="O49" s="72"/>
    </row>
    <row r="50" spans="2:15" x14ac:dyDescent="0.2">
      <c r="B50" s="81">
        <v>7</v>
      </c>
      <c r="C50" s="70"/>
      <c r="D50" s="70"/>
      <c r="E50" s="70"/>
      <c r="F50" s="70"/>
      <c r="G50" s="70"/>
      <c r="H50" s="69"/>
      <c r="I50" s="72"/>
      <c r="J50" s="72"/>
      <c r="K50" s="72"/>
      <c r="L50" s="72"/>
      <c r="M50" s="72"/>
      <c r="N50" s="71"/>
      <c r="O50" s="72"/>
    </row>
    <row r="51" spans="2:15" x14ac:dyDescent="0.2">
      <c r="B51" s="81">
        <v>8</v>
      </c>
      <c r="C51" s="70"/>
      <c r="D51" s="70"/>
      <c r="E51" s="70"/>
      <c r="F51" s="70"/>
      <c r="G51" s="70"/>
      <c r="H51" s="69"/>
      <c r="I51" s="72"/>
      <c r="J51" s="72"/>
      <c r="K51" s="72"/>
      <c r="L51" s="72"/>
      <c r="M51" s="72"/>
      <c r="N51" s="71"/>
      <c r="O51" s="72"/>
    </row>
    <row r="52" spans="2:15" x14ac:dyDescent="0.2">
      <c r="B52" s="81">
        <v>9</v>
      </c>
      <c r="C52" s="70"/>
      <c r="D52" s="70"/>
      <c r="E52" s="70"/>
      <c r="F52" s="70"/>
      <c r="G52" s="70"/>
      <c r="H52" s="69"/>
      <c r="I52" s="72"/>
      <c r="J52" s="72"/>
      <c r="K52" s="72"/>
      <c r="L52" s="72"/>
      <c r="M52" s="72"/>
      <c r="N52" s="71"/>
      <c r="O52" s="72"/>
    </row>
    <row r="53" spans="2:15" x14ac:dyDescent="0.2">
      <c r="B53" s="81">
        <v>10</v>
      </c>
      <c r="C53" s="70"/>
      <c r="D53" s="70"/>
      <c r="E53" s="70"/>
      <c r="F53" s="70"/>
      <c r="G53" s="70"/>
      <c r="H53" s="69"/>
      <c r="I53" s="72"/>
      <c r="J53" s="72"/>
      <c r="K53" s="72"/>
      <c r="L53" s="72"/>
      <c r="M53" s="72"/>
      <c r="N53" s="71"/>
      <c r="O53" s="72"/>
    </row>
    <row r="69" spans="1:21" ht="15.75" thickBot="1" x14ac:dyDescent="0.25"/>
    <row r="70" spans="1:21" ht="39.75" customHeight="1" thickBot="1" x14ac:dyDescent="0.25">
      <c r="A70" s="89" t="s">
        <v>37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1"/>
    </row>
    <row r="71" spans="1:21" ht="142.5" customHeight="1" thickBot="1" x14ac:dyDescent="0.25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4"/>
    </row>
  </sheetData>
  <sheetProtection algorithmName="SHA-512" hashValue="snwBOT4hOKWOBGLX12IKbOVbALZ5/Tnl9WJlU0dhTejlE8atTJQp8xawcfdU8BNKDA6PXokqDEAdGusHUfYTMw==" saltValue="E6kkqU/Qqgv1w4AbOl7nxQ==" spinCount="100000" sheet="1" objects="1" scenarios="1"/>
  <mergeCells count="30">
    <mergeCell ref="G2:T4"/>
    <mergeCell ref="A2:F4"/>
    <mergeCell ref="B28:V28"/>
    <mergeCell ref="B29:V29"/>
    <mergeCell ref="S9:W9"/>
    <mergeCell ref="C5:S5"/>
    <mergeCell ref="J11:M11"/>
    <mergeCell ref="F11:G11"/>
    <mergeCell ref="C6:S6"/>
    <mergeCell ref="M7:N7"/>
    <mergeCell ref="Q7:R7"/>
    <mergeCell ref="I7:J7"/>
    <mergeCell ref="E7:F7"/>
    <mergeCell ref="U2:W2"/>
    <mergeCell ref="U3:W3"/>
    <mergeCell ref="U4:W4"/>
    <mergeCell ref="A32:X32"/>
    <mergeCell ref="B34:B35"/>
    <mergeCell ref="C34:G34"/>
    <mergeCell ref="H34:K34"/>
    <mergeCell ref="L34:O34"/>
    <mergeCell ref="P34:Q34"/>
    <mergeCell ref="A70:U70"/>
    <mergeCell ref="A71:U71"/>
    <mergeCell ref="A40:X40"/>
    <mergeCell ref="B42:B43"/>
    <mergeCell ref="C42:G42"/>
    <mergeCell ref="H42:K42"/>
    <mergeCell ref="L42:O42"/>
    <mergeCell ref="P42:Q42"/>
  </mergeCells>
  <pageMargins left="0.70866141732283472" right="0.70866141732283472" top="0.74803149606299213" bottom="0.74803149606299213" header="0.31496062992125984" footer="0.31496062992125984"/>
  <pageSetup scale="23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DATOS!$D$8:$D$18</xm:f>
          </x14:formula1>
          <xm:sqref>D11 F11:M11</xm:sqref>
        </x14:dataValidation>
        <x14:dataValidation type="list" allowBlank="1" showInputMessage="1" showErrorMessage="1" xr:uid="{00000000-0002-0000-0000-000001000000}">
          <x14:formula1>
            <xm:f>DATOS!$C$8:$C$14</xm:f>
          </x14:formula1>
          <xm:sqref>H12</xm:sqref>
        </x14:dataValidation>
        <x14:dataValidation type="list" allowBlank="1" showInputMessage="1" showErrorMessage="1" xr:uid="{00000000-0002-0000-0000-000002000000}">
          <x14:formula1>
            <xm:f>DATOS!$B$8:$B$14</xm:f>
          </x14:formula1>
          <xm:sqref>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1"/>
  <sheetViews>
    <sheetView showGridLines="0" view="pageBreakPreview" topLeftCell="E1" zoomScale="70" zoomScaleNormal="100" zoomScaleSheetLayoutView="70" workbookViewId="0">
      <selection sqref="A1:F3"/>
    </sheetView>
  </sheetViews>
  <sheetFormatPr baseColWidth="10" defaultColWidth="11.42578125" defaultRowHeight="15" x14ac:dyDescent="0.2"/>
  <cols>
    <col min="1" max="1" width="11.42578125" style="1"/>
    <col min="2" max="2" width="18.7109375" style="1" bestFit="1" customWidth="1"/>
    <col min="3" max="3" width="16.5703125" style="1" customWidth="1"/>
    <col min="4" max="4" width="16.5703125" style="2" customWidth="1"/>
    <col min="5" max="5" width="20.42578125" style="2" customWidth="1"/>
    <col min="6" max="6" width="16.5703125" style="2" customWidth="1"/>
    <col min="7" max="7" width="19.28515625" style="2" customWidth="1"/>
    <col min="8" max="8" width="16.5703125" style="2" customWidth="1"/>
    <col min="9" max="9" width="17.28515625" style="2" customWidth="1"/>
    <col min="10" max="11" width="16.5703125" style="2" customWidth="1"/>
    <col min="12" max="12" width="15.5703125" style="1" customWidth="1"/>
    <col min="13" max="13" width="18.42578125" style="1" bestFit="1" customWidth="1"/>
    <col min="14" max="15" width="15.5703125" style="1" customWidth="1"/>
    <col min="16" max="16" width="20" style="1" customWidth="1"/>
    <col min="17" max="17" width="21.140625" style="1" customWidth="1"/>
    <col min="18" max="19" width="15.5703125" style="1" customWidth="1"/>
    <col min="20" max="16384" width="11.42578125" style="1"/>
  </cols>
  <sheetData>
    <row r="1" spans="1:24" ht="33.950000000000003" customHeight="1" thickBot="1" x14ac:dyDescent="0.25">
      <c r="A1" s="118"/>
      <c r="B1" s="118"/>
      <c r="C1" s="118"/>
      <c r="D1" s="118"/>
      <c r="E1" s="118"/>
      <c r="F1" s="118"/>
      <c r="G1" s="109" t="s">
        <v>39</v>
      </c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1"/>
      <c r="S1" s="138" t="s">
        <v>61</v>
      </c>
      <c r="T1" s="139"/>
      <c r="U1" s="140"/>
      <c r="V1" s="86"/>
      <c r="W1" s="86"/>
      <c r="X1" s="86"/>
    </row>
    <row r="2" spans="1:24" ht="33.950000000000003" customHeight="1" thickBot="1" x14ac:dyDescent="0.25">
      <c r="A2" s="119"/>
      <c r="B2" s="119"/>
      <c r="C2" s="119"/>
      <c r="D2" s="119"/>
      <c r="E2" s="119"/>
      <c r="F2" s="119"/>
      <c r="G2" s="112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4"/>
      <c r="S2" s="138" t="s">
        <v>67</v>
      </c>
      <c r="T2" s="139"/>
      <c r="U2" s="140"/>
      <c r="V2" s="86"/>
      <c r="W2" s="86"/>
      <c r="X2" s="86"/>
    </row>
    <row r="3" spans="1:24" ht="33.950000000000003" customHeight="1" thickBot="1" x14ac:dyDescent="0.25">
      <c r="A3" s="120"/>
      <c r="B3" s="120"/>
      <c r="C3" s="120"/>
      <c r="D3" s="120"/>
      <c r="E3" s="120"/>
      <c r="F3" s="120"/>
      <c r="G3" s="115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7"/>
      <c r="S3" s="141" t="s">
        <v>71</v>
      </c>
      <c r="T3" s="142"/>
      <c r="U3" s="142"/>
      <c r="V3" s="86"/>
      <c r="W3" s="86"/>
      <c r="X3" s="86"/>
    </row>
    <row r="4" spans="1:24" ht="15" customHeight="1" thickBot="1" x14ac:dyDescent="0.25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</row>
    <row r="5" spans="1:24" ht="47.45" customHeight="1" thickBot="1" x14ac:dyDescent="0.25">
      <c r="C5" s="127" t="s">
        <v>0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9"/>
    </row>
    <row r="6" spans="1:24" ht="30" customHeight="1" thickBot="1" x14ac:dyDescent="0.25">
      <c r="D6" s="9" t="s">
        <v>1</v>
      </c>
      <c r="E6" s="136"/>
      <c r="F6" s="137"/>
      <c r="G6" s="1"/>
      <c r="H6" s="10" t="s">
        <v>2</v>
      </c>
      <c r="I6" s="134"/>
      <c r="J6" s="135"/>
      <c r="K6" s="1"/>
      <c r="L6" s="7" t="s">
        <v>3</v>
      </c>
      <c r="M6" s="130"/>
      <c r="N6" s="131"/>
      <c r="P6" s="7" t="s">
        <v>6</v>
      </c>
      <c r="Q6" s="132"/>
      <c r="R6" s="133"/>
      <c r="S6" s="8"/>
    </row>
    <row r="7" spans="1:24" ht="30" customHeight="1" thickBot="1" x14ac:dyDescent="0.25">
      <c r="D7" s="12"/>
      <c r="E7" s="11"/>
      <c r="F7" s="11"/>
      <c r="G7" s="1"/>
      <c r="H7" s="3"/>
      <c r="K7" s="1"/>
      <c r="L7" s="12"/>
      <c r="M7" s="11"/>
      <c r="N7" s="11"/>
      <c r="P7" s="12"/>
      <c r="Q7" s="4"/>
      <c r="R7" s="4"/>
      <c r="S7" s="8"/>
    </row>
    <row r="8" spans="1:24" ht="30" customHeight="1" thickBot="1" x14ac:dyDescent="0.25">
      <c r="D8" s="12"/>
      <c r="E8" s="11"/>
      <c r="F8" s="11"/>
      <c r="G8" s="1"/>
      <c r="H8" s="3"/>
      <c r="K8" s="1"/>
      <c r="L8" s="12"/>
      <c r="M8" s="11"/>
      <c r="S8" s="89" t="s">
        <v>57</v>
      </c>
      <c r="T8" s="90"/>
      <c r="U8" s="90"/>
      <c r="V8" s="87"/>
      <c r="W8" s="87"/>
    </row>
    <row r="9" spans="1:24" ht="20.100000000000001" customHeight="1" thickBot="1" x14ac:dyDescent="0.3">
      <c r="C9" s="3"/>
      <c r="D9" s="3"/>
      <c r="E9" s="3"/>
      <c r="F9" s="4"/>
      <c r="G9" s="4"/>
      <c r="H9" s="4"/>
      <c r="I9" s="5"/>
      <c r="J9" s="5"/>
      <c r="K9" s="4"/>
      <c r="L9" s="4"/>
      <c r="M9" s="4"/>
      <c r="N9" s="6"/>
      <c r="O9" s="2"/>
      <c r="P9" s="2"/>
      <c r="Q9" s="2"/>
      <c r="R9" s="2"/>
      <c r="S9" s="2"/>
    </row>
    <row r="10" spans="1:24" ht="45" customHeight="1" thickBot="1" x14ac:dyDescent="0.25">
      <c r="D10" s="49"/>
      <c r="E10" s="3"/>
      <c r="F10" s="124"/>
      <c r="G10" s="126"/>
      <c r="H10" s="49"/>
      <c r="I10" s="49"/>
      <c r="J10" s="124"/>
      <c r="K10" s="125"/>
      <c r="L10" s="125"/>
      <c r="M10" s="126"/>
    </row>
    <row r="11" spans="1:24" ht="45" customHeight="1" thickBot="1" x14ac:dyDescent="0.25">
      <c r="B11" s="26" t="s">
        <v>33</v>
      </c>
      <c r="C11" s="26" t="s">
        <v>4</v>
      </c>
      <c r="D11" s="27" t="s">
        <v>25</v>
      </c>
      <c r="E11" s="26" t="s">
        <v>5</v>
      </c>
      <c r="F11" s="28" t="s">
        <v>28</v>
      </c>
      <c r="G11" s="26" t="s">
        <v>29</v>
      </c>
      <c r="H11" s="28" t="s">
        <v>27</v>
      </c>
      <c r="I11" s="26"/>
      <c r="J11" s="26" t="s">
        <v>30</v>
      </c>
      <c r="K11" s="29" t="s">
        <v>30</v>
      </c>
      <c r="L11" s="26" t="s">
        <v>31</v>
      </c>
      <c r="M11" s="29" t="s">
        <v>31</v>
      </c>
      <c r="N11" s="26"/>
      <c r="O11" s="29"/>
    </row>
    <row r="12" spans="1:24" ht="24.95" customHeight="1" x14ac:dyDescent="0.2">
      <c r="B12" s="13"/>
      <c r="C12" s="66"/>
      <c r="D12" s="16"/>
      <c r="E12" s="14"/>
      <c r="F12" s="15"/>
      <c r="G12" s="47"/>
      <c r="H12" s="16"/>
      <c r="I12" s="47"/>
      <c r="J12" s="47"/>
      <c r="K12" s="47"/>
      <c r="L12" s="47"/>
      <c r="M12" s="47"/>
      <c r="N12" s="14"/>
      <c r="O12" s="62"/>
    </row>
    <row r="13" spans="1:24" ht="24.95" customHeight="1" x14ac:dyDescent="0.2">
      <c r="B13" s="17"/>
      <c r="C13" s="67"/>
      <c r="D13" s="20"/>
      <c r="E13" s="18"/>
      <c r="F13" s="19"/>
      <c r="G13" s="48"/>
      <c r="H13" s="20"/>
      <c r="I13" s="48"/>
      <c r="J13" s="48"/>
      <c r="K13" s="48"/>
      <c r="L13" s="48"/>
      <c r="M13" s="48"/>
      <c r="N13" s="18"/>
      <c r="O13" s="60"/>
    </row>
    <row r="14" spans="1:24" ht="24.95" customHeight="1" x14ac:dyDescent="0.2">
      <c r="B14" s="17"/>
      <c r="C14" s="67"/>
      <c r="D14" s="20"/>
      <c r="E14" s="18"/>
      <c r="F14" s="19"/>
      <c r="G14" s="48"/>
      <c r="H14" s="20"/>
      <c r="I14" s="48"/>
      <c r="J14" s="48"/>
      <c r="K14" s="48"/>
      <c r="L14" s="48"/>
      <c r="M14" s="48"/>
      <c r="N14" s="18"/>
      <c r="O14" s="60"/>
    </row>
    <row r="15" spans="1:24" ht="24.95" customHeight="1" x14ac:dyDescent="0.2">
      <c r="B15" s="17"/>
      <c r="C15" s="67"/>
      <c r="D15" s="20"/>
      <c r="E15" s="18"/>
      <c r="F15" s="19"/>
      <c r="G15" s="48"/>
      <c r="H15" s="20"/>
      <c r="I15" s="48"/>
      <c r="J15" s="48"/>
      <c r="K15" s="48"/>
      <c r="L15" s="48"/>
      <c r="M15" s="48"/>
      <c r="N15" s="18"/>
      <c r="O15" s="60"/>
    </row>
    <row r="16" spans="1:24" ht="24.95" customHeight="1" x14ac:dyDescent="0.2">
      <c r="B16" s="17"/>
      <c r="C16" s="67"/>
      <c r="D16" s="20"/>
      <c r="E16" s="18"/>
      <c r="F16" s="19"/>
      <c r="G16" s="48"/>
      <c r="H16" s="20"/>
      <c r="I16" s="48"/>
      <c r="J16" s="48"/>
      <c r="K16" s="48"/>
      <c r="L16" s="48"/>
      <c r="M16" s="48"/>
      <c r="N16" s="18"/>
      <c r="O16" s="60"/>
    </row>
    <row r="17" spans="2:15" ht="24.95" customHeight="1" x14ac:dyDescent="0.2">
      <c r="B17" s="17"/>
      <c r="C17" s="67"/>
      <c r="D17" s="20"/>
      <c r="E17" s="18"/>
      <c r="F17" s="19"/>
      <c r="G17" s="48"/>
      <c r="H17" s="20"/>
      <c r="I17" s="48"/>
      <c r="J17" s="48"/>
      <c r="K17" s="48"/>
      <c r="L17" s="48"/>
      <c r="M17" s="48"/>
      <c r="N17" s="18"/>
      <c r="O17" s="60"/>
    </row>
    <row r="18" spans="2:15" ht="24.95" customHeight="1" x14ac:dyDescent="0.2">
      <c r="B18" s="17"/>
      <c r="C18" s="67"/>
      <c r="D18" s="20"/>
      <c r="E18" s="18"/>
      <c r="F18" s="19"/>
      <c r="G18" s="48"/>
      <c r="H18" s="20"/>
      <c r="I18" s="48"/>
      <c r="J18" s="48"/>
      <c r="K18" s="48"/>
      <c r="L18" s="48"/>
      <c r="M18" s="48"/>
      <c r="N18" s="18"/>
      <c r="O18" s="60"/>
    </row>
    <row r="19" spans="2:15" ht="24.95" customHeight="1" x14ac:dyDescent="0.2">
      <c r="B19" s="17"/>
      <c r="C19" s="67"/>
      <c r="D19" s="20"/>
      <c r="E19" s="18"/>
      <c r="F19" s="19"/>
      <c r="G19" s="48"/>
      <c r="H19" s="20"/>
      <c r="I19" s="48"/>
      <c r="J19" s="48"/>
      <c r="K19" s="48"/>
      <c r="L19" s="48"/>
      <c r="M19" s="48"/>
      <c r="N19" s="18"/>
      <c r="O19" s="60"/>
    </row>
    <row r="20" spans="2:15" ht="24.95" customHeight="1" x14ac:dyDescent="0.2">
      <c r="B20" s="17"/>
      <c r="C20" s="67"/>
      <c r="D20" s="20"/>
      <c r="E20" s="18"/>
      <c r="F20" s="19"/>
      <c r="G20" s="48"/>
      <c r="H20" s="20"/>
      <c r="I20" s="48"/>
      <c r="J20" s="48"/>
      <c r="K20" s="48"/>
      <c r="L20" s="48"/>
      <c r="M20" s="48"/>
      <c r="N20" s="18"/>
      <c r="O20" s="60"/>
    </row>
    <row r="21" spans="2:15" ht="24.95" customHeight="1" x14ac:dyDescent="0.2">
      <c r="B21" s="17"/>
      <c r="C21" s="67"/>
      <c r="D21" s="20"/>
      <c r="E21" s="18"/>
      <c r="F21" s="19"/>
      <c r="G21" s="21"/>
      <c r="H21" s="20"/>
      <c r="I21" s="21"/>
      <c r="J21" s="48"/>
      <c r="K21" s="48"/>
      <c r="L21" s="48"/>
      <c r="M21" s="48"/>
      <c r="N21" s="18"/>
      <c r="O21" s="60"/>
    </row>
    <row r="22" spans="2:15" ht="24.95" customHeight="1" x14ac:dyDescent="0.2">
      <c r="B22" s="17"/>
      <c r="C22" s="67"/>
      <c r="D22" s="20"/>
      <c r="E22" s="18"/>
      <c r="F22" s="19"/>
      <c r="G22" s="21"/>
      <c r="H22" s="20"/>
      <c r="I22" s="21"/>
      <c r="J22" s="48"/>
      <c r="K22" s="48"/>
      <c r="L22" s="48"/>
      <c r="M22" s="48"/>
      <c r="N22" s="18"/>
      <c r="O22" s="60"/>
    </row>
    <row r="23" spans="2:15" ht="24.95" customHeight="1" x14ac:dyDescent="0.2">
      <c r="B23" s="17"/>
      <c r="C23" s="67"/>
      <c r="D23" s="20"/>
      <c r="E23" s="18"/>
      <c r="F23" s="19"/>
      <c r="G23" s="21"/>
      <c r="H23" s="20"/>
      <c r="I23" s="21"/>
      <c r="J23" s="48"/>
      <c r="K23" s="48"/>
      <c r="L23" s="48"/>
      <c r="M23" s="48"/>
      <c r="N23" s="18"/>
      <c r="O23" s="60"/>
    </row>
    <row r="24" spans="2:15" ht="24.95" customHeight="1" x14ac:dyDescent="0.2">
      <c r="B24" s="17"/>
      <c r="C24" s="67"/>
      <c r="D24" s="20"/>
      <c r="E24" s="18"/>
      <c r="F24" s="19"/>
      <c r="G24" s="21"/>
      <c r="H24" s="20"/>
      <c r="I24" s="21"/>
      <c r="J24" s="48"/>
      <c r="K24" s="48"/>
      <c r="L24" s="48"/>
      <c r="M24" s="48"/>
      <c r="N24" s="18"/>
      <c r="O24" s="60"/>
    </row>
    <row r="25" spans="2:15" ht="24.95" customHeight="1" x14ac:dyDescent="0.2">
      <c r="B25" s="17"/>
      <c r="C25" s="67"/>
      <c r="D25" s="18"/>
      <c r="E25" s="18"/>
      <c r="F25" s="19"/>
      <c r="G25" s="21"/>
      <c r="H25" s="20"/>
      <c r="I25" s="21"/>
      <c r="J25" s="48"/>
      <c r="K25" s="48"/>
      <c r="L25" s="48"/>
      <c r="M25" s="48"/>
      <c r="N25" s="18"/>
      <c r="O25" s="60"/>
    </row>
    <row r="26" spans="2:15" ht="24.95" customHeight="1" x14ac:dyDescent="0.2">
      <c r="B26" s="17"/>
      <c r="C26" s="67"/>
      <c r="D26" s="18"/>
      <c r="E26" s="18"/>
      <c r="F26" s="19"/>
      <c r="G26" s="21"/>
      <c r="H26" s="20"/>
      <c r="I26" s="21"/>
      <c r="J26" s="48"/>
      <c r="K26" s="48"/>
      <c r="L26" s="48"/>
      <c r="M26" s="48"/>
      <c r="N26" s="18"/>
      <c r="O26" s="60"/>
    </row>
    <row r="27" spans="2:15" ht="24.95" customHeight="1" x14ac:dyDescent="0.2">
      <c r="B27" s="17"/>
      <c r="C27" s="67"/>
      <c r="D27" s="18"/>
      <c r="E27" s="18"/>
      <c r="F27" s="19"/>
      <c r="G27" s="21"/>
      <c r="H27" s="20"/>
      <c r="I27" s="21"/>
      <c r="J27" s="48"/>
      <c r="K27" s="48"/>
      <c r="L27" s="48"/>
      <c r="M27" s="48"/>
      <c r="N27" s="18"/>
      <c r="O27" s="60"/>
    </row>
    <row r="28" spans="2:15" ht="24.95" customHeight="1" x14ac:dyDescent="0.2">
      <c r="B28" s="17"/>
      <c r="C28" s="67"/>
      <c r="D28" s="18"/>
      <c r="E28" s="18"/>
      <c r="F28" s="19"/>
      <c r="G28" s="21"/>
      <c r="H28" s="20"/>
      <c r="I28" s="21"/>
      <c r="J28" s="48"/>
      <c r="K28" s="48"/>
      <c r="L28" s="48"/>
      <c r="M28" s="48"/>
      <c r="N28" s="18"/>
      <c r="O28" s="60"/>
    </row>
    <row r="29" spans="2:15" ht="24.95" customHeight="1" x14ac:dyDescent="0.2">
      <c r="B29" s="17"/>
      <c r="C29" s="67"/>
      <c r="D29" s="18"/>
      <c r="E29" s="18"/>
      <c r="F29" s="19"/>
      <c r="G29" s="21"/>
      <c r="H29" s="20"/>
      <c r="I29" s="21"/>
      <c r="J29" s="48"/>
      <c r="K29" s="48"/>
      <c r="L29" s="48"/>
      <c r="M29" s="48"/>
      <c r="N29" s="18"/>
      <c r="O29" s="60"/>
    </row>
    <row r="30" spans="2:15" ht="24.95" customHeight="1" x14ac:dyDescent="0.2">
      <c r="B30" s="17"/>
      <c r="C30" s="67"/>
      <c r="D30" s="18"/>
      <c r="E30" s="18"/>
      <c r="F30" s="19"/>
      <c r="G30" s="21"/>
      <c r="H30" s="20"/>
      <c r="I30" s="21"/>
      <c r="J30" s="48"/>
      <c r="K30" s="48"/>
      <c r="L30" s="48"/>
      <c r="M30" s="48"/>
      <c r="N30" s="18"/>
      <c r="O30" s="60"/>
    </row>
    <row r="31" spans="2:15" ht="24.95" customHeight="1" thickBot="1" x14ac:dyDescent="0.25">
      <c r="B31" s="22"/>
      <c r="C31" s="68"/>
      <c r="D31" s="23"/>
      <c r="E31" s="23"/>
      <c r="F31" s="58"/>
      <c r="G31" s="24"/>
      <c r="H31" s="25"/>
      <c r="I31" s="24"/>
      <c r="J31" s="25"/>
      <c r="K31" s="23"/>
      <c r="L31" s="23"/>
      <c r="M31" s="23"/>
      <c r="N31" s="23"/>
      <c r="O31" s="61"/>
    </row>
    <row r="32" spans="2:15" ht="24.95" customHeight="1" x14ac:dyDescent="0.2"/>
    <row r="33" spans="1:24" ht="24.95" customHeight="1" thickBot="1" x14ac:dyDescent="0.25"/>
    <row r="34" spans="1:24" ht="38.1" customHeight="1" thickBot="1" x14ac:dyDescent="0.25">
      <c r="B34" s="89" t="s">
        <v>37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87"/>
    </row>
    <row r="35" spans="1:24" ht="150" customHeight="1" thickBot="1" x14ac:dyDescent="0.25">
      <c r="B35" s="136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8"/>
    </row>
    <row r="36" spans="1:24" ht="24.95" customHeight="1" x14ac:dyDescent="0.2"/>
    <row r="37" spans="1:24" ht="24.95" customHeight="1" x14ac:dyDescent="0.2"/>
    <row r="40" spans="1:24" ht="16.5" customHeight="1" x14ac:dyDescent="0.2">
      <c r="A40" s="95" t="s">
        <v>42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</row>
    <row r="41" spans="1:24" ht="15.75" thickBot="1" x14ac:dyDescent="0.25"/>
    <row r="42" spans="1:24" ht="15.75" thickBot="1" x14ac:dyDescent="0.25">
      <c r="B42" s="97" t="s">
        <v>40</v>
      </c>
      <c r="C42" s="99" t="s">
        <v>41</v>
      </c>
      <c r="D42" s="100"/>
      <c r="E42" s="100"/>
      <c r="F42" s="100"/>
      <c r="G42" s="101"/>
      <c r="H42" s="102" t="s">
        <v>46</v>
      </c>
      <c r="I42" s="103"/>
      <c r="J42" s="103"/>
      <c r="K42" s="104"/>
      <c r="L42" s="102" t="s">
        <v>47</v>
      </c>
      <c r="M42" s="103"/>
      <c r="N42" s="103"/>
      <c r="O42" s="104"/>
      <c r="P42" s="102" t="s">
        <v>53</v>
      </c>
      <c r="Q42" s="104"/>
      <c r="R42" s="1" t="s">
        <v>54</v>
      </c>
    </row>
    <row r="43" spans="1:24" ht="19.5" thickBot="1" x14ac:dyDescent="0.4">
      <c r="B43" s="98"/>
      <c r="C43" s="78">
        <v>1</v>
      </c>
      <c r="D43" s="78">
        <v>2</v>
      </c>
      <c r="E43" s="78">
        <v>3</v>
      </c>
      <c r="F43" s="78">
        <v>4</v>
      </c>
      <c r="G43" s="78">
        <v>5</v>
      </c>
      <c r="H43" s="78" t="s">
        <v>51</v>
      </c>
      <c r="I43" s="78" t="s">
        <v>45</v>
      </c>
      <c r="J43" s="78" t="s">
        <v>43</v>
      </c>
      <c r="K43" s="78" t="s">
        <v>44</v>
      </c>
      <c r="L43" s="78" t="s">
        <v>52</v>
      </c>
      <c r="M43" s="78" t="s">
        <v>56</v>
      </c>
      <c r="N43" s="78" t="s">
        <v>49</v>
      </c>
      <c r="O43" s="78" t="s">
        <v>50</v>
      </c>
      <c r="P43" s="79" t="s">
        <v>58</v>
      </c>
      <c r="Q43" s="75"/>
      <c r="R43" s="1" t="s">
        <v>55</v>
      </c>
    </row>
    <row r="44" spans="1:24" ht="18.75" x14ac:dyDescent="0.35">
      <c r="B44" s="80">
        <v>1</v>
      </c>
      <c r="C44" s="76"/>
      <c r="D44" s="76"/>
      <c r="E44" s="76"/>
      <c r="F44" s="76"/>
      <c r="G44" s="76"/>
      <c r="H44" s="76" t="e">
        <f>AVERAGE(C44:G44)</f>
        <v>#DIV/0!</v>
      </c>
      <c r="I44" s="76" t="e">
        <f>AVERAGE($H$44:$H$53)</f>
        <v>#DIV/0!</v>
      </c>
      <c r="J44" s="76" t="e">
        <f>I44+$Q$43*M44</f>
        <v>#DIV/0!</v>
      </c>
      <c r="K44" s="76" t="e">
        <f>I44-$Q$43*M44</f>
        <v>#DIV/0!</v>
      </c>
      <c r="L44" s="76">
        <f>MAX(C44:G44)-MIN(C44:G44)</f>
        <v>0</v>
      </c>
      <c r="M44" s="76">
        <f>AVERAGE($L$44:$L$46)</f>
        <v>0</v>
      </c>
      <c r="N44" s="77">
        <f>$Q$45*M44</f>
        <v>0</v>
      </c>
      <c r="O44" s="76">
        <f>$Q$44*M44</f>
        <v>0</v>
      </c>
      <c r="P44" s="82" t="s">
        <v>59</v>
      </c>
      <c r="Q44" s="69"/>
      <c r="R44" s="1" t="s">
        <v>48</v>
      </c>
    </row>
    <row r="45" spans="1:24" ht="18.75" x14ac:dyDescent="0.35">
      <c r="B45" s="81">
        <v>2</v>
      </c>
      <c r="C45" s="72"/>
      <c r="D45" s="72"/>
      <c r="E45" s="72"/>
      <c r="F45" s="72"/>
      <c r="G45" s="72"/>
      <c r="H45" s="72" t="e">
        <f t="shared" ref="H45:H46" si="0">AVERAGE(C45:G45)</f>
        <v>#DIV/0!</v>
      </c>
      <c r="I45" s="72" t="e">
        <f t="shared" ref="I45:I46" si="1">AVERAGE($H$44:$H$53)</f>
        <v>#DIV/0!</v>
      </c>
      <c r="J45" s="72" t="e">
        <f t="shared" ref="J45:J46" si="2">I45+$Q$43*M45</f>
        <v>#DIV/0!</v>
      </c>
      <c r="K45" s="72" t="e">
        <f t="shared" ref="K45:K46" si="3">I45-$Q$43*M45</f>
        <v>#DIV/0!</v>
      </c>
      <c r="L45" s="72">
        <f t="shared" ref="L45:L46" si="4">MAX(C45:G45)-MIN(C45:G45)</f>
        <v>0</v>
      </c>
      <c r="M45" s="72">
        <f t="shared" ref="M45:M46" si="5">AVERAGE($L$44:$L$46)</f>
        <v>0</v>
      </c>
      <c r="N45" s="71">
        <f t="shared" ref="N45:N46" si="6">$Q$45*M45</f>
        <v>0</v>
      </c>
      <c r="O45" s="72">
        <f t="shared" ref="O45:O46" si="7">$Q$44*M45</f>
        <v>0</v>
      </c>
      <c r="P45" s="82" t="s">
        <v>60</v>
      </c>
      <c r="Q45" s="69"/>
      <c r="R45" s="1" t="s">
        <v>55</v>
      </c>
    </row>
    <row r="46" spans="1:24" x14ac:dyDescent="0.2">
      <c r="B46" s="81">
        <v>3</v>
      </c>
      <c r="C46" s="72"/>
      <c r="D46" s="72"/>
      <c r="E46" s="72"/>
      <c r="F46" s="72"/>
      <c r="G46" s="72"/>
      <c r="H46" s="72" t="e">
        <f t="shared" si="0"/>
        <v>#DIV/0!</v>
      </c>
      <c r="I46" s="72" t="e">
        <f t="shared" si="1"/>
        <v>#DIV/0!</v>
      </c>
      <c r="J46" s="72" t="e">
        <f t="shared" si="2"/>
        <v>#DIV/0!</v>
      </c>
      <c r="K46" s="72" t="e">
        <f t="shared" si="3"/>
        <v>#DIV/0!</v>
      </c>
      <c r="L46" s="72">
        <f t="shared" si="4"/>
        <v>0</v>
      </c>
      <c r="M46" s="72">
        <f t="shared" si="5"/>
        <v>0</v>
      </c>
      <c r="N46" s="71">
        <f t="shared" si="6"/>
        <v>0</v>
      </c>
      <c r="O46" s="72">
        <f t="shared" si="7"/>
        <v>0</v>
      </c>
      <c r="R46" s="1" t="s">
        <v>54</v>
      </c>
    </row>
    <row r="47" spans="1:24" x14ac:dyDescent="0.2">
      <c r="B47" s="81">
        <v>4</v>
      </c>
      <c r="C47" s="70"/>
      <c r="D47" s="70"/>
      <c r="E47" s="70"/>
      <c r="F47" s="70"/>
      <c r="G47" s="70"/>
      <c r="H47" s="69"/>
      <c r="I47" s="72"/>
      <c r="J47" s="72"/>
      <c r="K47" s="72"/>
      <c r="L47" s="72"/>
      <c r="M47" s="72"/>
      <c r="N47" s="71"/>
      <c r="O47" s="72"/>
      <c r="R47" s="74" t="s">
        <v>48</v>
      </c>
    </row>
    <row r="48" spans="1:24" x14ac:dyDescent="0.2">
      <c r="B48" s="81">
        <v>5</v>
      </c>
      <c r="C48" s="70"/>
      <c r="D48" s="70"/>
      <c r="E48" s="70"/>
      <c r="F48" s="70"/>
      <c r="G48" s="70"/>
      <c r="H48" s="69"/>
      <c r="I48" s="72"/>
      <c r="J48" s="72"/>
      <c r="K48" s="72"/>
      <c r="L48" s="72"/>
      <c r="M48" s="72"/>
      <c r="N48" s="71"/>
      <c r="O48" s="72"/>
      <c r="R48" s="73"/>
    </row>
    <row r="49" spans="2:15" x14ac:dyDescent="0.2">
      <c r="B49" s="81">
        <v>6</v>
      </c>
      <c r="C49" s="70"/>
      <c r="D49" s="70"/>
      <c r="E49" s="70"/>
      <c r="F49" s="70"/>
      <c r="G49" s="70"/>
      <c r="H49" s="69"/>
      <c r="I49" s="72"/>
      <c r="J49" s="72"/>
      <c r="K49" s="72"/>
      <c r="L49" s="72"/>
      <c r="M49" s="72"/>
      <c r="N49" s="71"/>
      <c r="O49" s="72"/>
    </row>
    <row r="50" spans="2:15" x14ac:dyDescent="0.2">
      <c r="B50" s="81">
        <v>7</v>
      </c>
      <c r="C50" s="70"/>
      <c r="D50" s="70"/>
      <c r="E50" s="70"/>
      <c r="F50" s="70"/>
      <c r="G50" s="70"/>
      <c r="H50" s="69"/>
      <c r="I50" s="72"/>
      <c r="J50" s="72"/>
      <c r="K50" s="72"/>
      <c r="L50" s="72"/>
      <c r="M50" s="72"/>
      <c r="N50" s="71"/>
      <c r="O50" s="72"/>
    </row>
    <row r="51" spans="2:15" x14ac:dyDescent="0.2">
      <c r="B51" s="81">
        <v>8</v>
      </c>
      <c r="C51" s="70"/>
      <c r="D51" s="70"/>
      <c r="E51" s="70"/>
      <c r="F51" s="70"/>
      <c r="G51" s="70"/>
      <c r="H51" s="69"/>
      <c r="I51" s="72"/>
      <c r="J51" s="72"/>
      <c r="K51" s="72"/>
      <c r="L51" s="72"/>
      <c r="M51" s="72"/>
      <c r="N51" s="71"/>
      <c r="O51" s="72"/>
    </row>
    <row r="52" spans="2:15" x14ac:dyDescent="0.2">
      <c r="B52" s="81">
        <v>9</v>
      </c>
      <c r="C52" s="70"/>
      <c r="D52" s="70"/>
      <c r="E52" s="70"/>
      <c r="F52" s="70"/>
      <c r="G52" s="70"/>
      <c r="H52" s="69"/>
      <c r="I52" s="72"/>
      <c r="J52" s="72"/>
      <c r="K52" s="72"/>
      <c r="L52" s="72"/>
      <c r="M52" s="72"/>
      <c r="N52" s="71"/>
      <c r="O52" s="72"/>
    </row>
    <row r="53" spans="2:15" x14ac:dyDescent="0.2">
      <c r="B53" s="81">
        <v>10</v>
      </c>
      <c r="C53" s="70"/>
      <c r="D53" s="70"/>
      <c r="E53" s="70"/>
      <c r="F53" s="70"/>
      <c r="G53" s="70"/>
      <c r="H53" s="69"/>
      <c r="I53" s="72"/>
      <c r="J53" s="72"/>
      <c r="K53" s="72"/>
      <c r="L53" s="72"/>
      <c r="M53" s="72"/>
      <c r="N53" s="71"/>
      <c r="O53" s="72"/>
    </row>
    <row r="69" spans="1:21" ht="15.75" thickBot="1" x14ac:dyDescent="0.25"/>
    <row r="70" spans="1:21" ht="39.75" customHeight="1" thickBot="1" x14ac:dyDescent="0.25">
      <c r="A70" s="89" t="s">
        <v>37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1"/>
    </row>
    <row r="71" spans="1:21" ht="142.5" customHeight="1" thickBot="1" x14ac:dyDescent="0.25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4"/>
    </row>
  </sheetData>
  <sheetProtection algorithmName="SHA-512" hashValue="zsl5z7/mhgrerfdyTuT2mDUh3YqDODuucR8H9/QytEQ7XHQ2zDYda19w/pQNA3eirv/fn1YAPIhcJJDA7TZrlg==" saltValue="9Ku6/gQj3z143bI097k08w==" spinCount="100000" sheet="1" objects="1" scenarios="1"/>
  <mergeCells count="24">
    <mergeCell ref="S3:U3"/>
    <mergeCell ref="S8:U8"/>
    <mergeCell ref="B34:U34"/>
    <mergeCell ref="B35:U35"/>
    <mergeCell ref="A1:F3"/>
    <mergeCell ref="F10:G10"/>
    <mergeCell ref="J10:M10"/>
    <mergeCell ref="C4:S4"/>
    <mergeCell ref="C5:S5"/>
    <mergeCell ref="E6:F6"/>
    <mergeCell ref="I6:J6"/>
    <mergeCell ref="M6:N6"/>
    <mergeCell ref="Q6:R6"/>
    <mergeCell ref="G1:R3"/>
    <mergeCell ref="S1:U1"/>
    <mergeCell ref="S2:U2"/>
    <mergeCell ref="A70:U70"/>
    <mergeCell ref="A71:U71"/>
    <mergeCell ref="A40:X40"/>
    <mergeCell ref="B42:B43"/>
    <mergeCell ref="C42:G42"/>
    <mergeCell ref="H42:K42"/>
    <mergeCell ref="L42:O42"/>
    <mergeCell ref="P42:Q42"/>
  </mergeCells>
  <pageMargins left="0.70866141732283472" right="0.70866141732283472" top="0.74803149606299213" bottom="0.74803149606299213" header="0.31496062992125984" footer="0.31496062992125984"/>
  <pageSetup scale="23" orientation="portrait" horizontalDpi="4294967295" verticalDpi="4294967295" r:id="rId1"/>
  <headerFooter>
    <oddFooter>&amp;RRT03-F37 Vr. 2 (2021-10-21)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DATOS!$B$8:$B$14</xm:f>
          </x14:formula1>
          <xm:sqref>I11</xm:sqref>
        </x14:dataValidation>
        <x14:dataValidation type="list" allowBlank="1" showInputMessage="1" showErrorMessage="1" xr:uid="{00000000-0002-0000-0100-000001000000}">
          <x14:formula1>
            <xm:f>DATOS!$C$8:$C$14</xm:f>
          </x14:formula1>
          <xm:sqref>H11</xm:sqref>
        </x14:dataValidation>
        <x14:dataValidation type="list" allowBlank="1" showInputMessage="1" showErrorMessage="1" xr:uid="{00000000-0002-0000-0100-000002000000}">
          <x14:formula1>
            <xm:f>DATOS!$D$8:$D$18</xm:f>
          </x14:formula1>
          <xm:sqref>D10 F10:M10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1"/>
  <sheetViews>
    <sheetView showGridLines="0" topLeftCell="A2" zoomScale="70" zoomScaleNormal="70" workbookViewId="0">
      <selection activeCell="E2" sqref="E2:N4"/>
    </sheetView>
  </sheetViews>
  <sheetFormatPr baseColWidth="10" defaultColWidth="11.42578125" defaultRowHeight="15" x14ac:dyDescent="0.2"/>
  <cols>
    <col min="1" max="2" width="11.42578125" style="1"/>
    <col min="3" max="3" width="16.5703125" style="1" customWidth="1"/>
    <col min="4" max="4" width="16.5703125" style="2" customWidth="1"/>
    <col min="5" max="5" width="18.5703125" style="2" customWidth="1"/>
    <col min="6" max="7" width="16.5703125" style="2" customWidth="1"/>
    <col min="8" max="9" width="15.5703125" style="1" customWidth="1"/>
    <col min="10" max="10" width="18.85546875" style="1" customWidth="1"/>
    <col min="11" max="13" width="15.5703125" style="1" customWidth="1"/>
    <col min="14" max="16384" width="11.42578125" style="1"/>
  </cols>
  <sheetData>
    <row r="1" spans="1:18" ht="15.75" hidden="1" thickBot="1" x14ac:dyDescent="0.25"/>
    <row r="2" spans="1:18" ht="33.950000000000003" customHeight="1" thickBot="1" x14ac:dyDescent="0.25">
      <c r="A2" s="118"/>
      <c r="B2" s="118"/>
      <c r="C2" s="118"/>
      <c r="D2" s="118"/>
      <c r="E2" s="109" t="s">
        <v>38</v>
      </c>
      <c r="F2" s="110"/>
      <c r="G2" s="110"/>
      <c r="H2" s="110"/>
      <c r="I2" s="110"/>
      <c r="J2" s="110"/>
      <c r="K2" s="110"/>
      <c r="L2" s="110"/>
      <c r="M2" s="110"/>
      <c r="N2" s="111"/>
      <c r="O2" s="152" t="s">
        <v>61</v>
      </c>
      <c r="P2" s="153"/>
      <c r="Q2" s="154"/>
      <c r="R2" s="86"/>
    </row>
    <row r="3" spans="1:18" ht="33.950000000000003" customHeight="1" thickBot="1" x14ac:dyDescent="0.25">
      <c r="A3" s="119"/>
      <c r="B3" s="119"/>
      <c r="C3" s="119"/>
      <c r="D3" s="119"/>
      <c r="E3" s="112"/>
      <c r="F3" s="113"/>
      <c r="G3" s="113"/>
      <c r="H3" s="113"/>
      <c r="I3" s="113"/>
      <c r="J3" s="113"/>
      <c r="K3" s="113"/>
      <c r="L3" s="113"/>
      <c r="M3" s="113"/>
      <c r="N3" s="114"/>
      <c r="O3" s="152" t="s">
        <v>68</v>
      </c>
      <c r="P3" s="153"/>
      <c r="Q3" s="154"/>
      <c r="R3" s="86"/>
    </row>
    <row r="4" spans="1:18" ht="33.950000000000003" customHeight="1" thickBot="1" x14ac:dyDescent="0.25">
      <c r="A4" s="120"/>
      <c r="B4" s="120"/>
      <c r="C4" s="120"/>
      <c r="D4" s="120"/>
      <c r="E4" s="115"/>
      <c r="F4" s="116"/>
      <c r="G4" s="116"/>
      <c r="H4" s="116"/>
      <c r="I4" s="116"/>
      <c r="J4" s="116"/>
      <c r="K4" s="116"/>
      <c r="L4" s="116"/>
      <c r="M4" s="116"/>
      <c r="N4" s="117"/>
      <c r="O4" s="152" t="s">
        <v>69</v>
      </c>
      <c r="P4" s="153"/>
      <c r="Q4" s="154"/>
      <c r="R4" s="86"/>
    </row>
    <row r="5" spans="1:18" ht="15" customHeight="1" thickBot="1" x14ac:dyDescent="0.25"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8" ht="47.45" customHeight="1" thickBot="1" x14ac:dyDescent="0.25">
      <c r="C6" s="127" t="s">
        <v>0</v>
      </c>
      <c r="D6" s="128"/>
      <c r="E6" s="128"/>
      <c r="F6" s="128"/>
      <c r="G6" s="128"/>
      <c r="H6" s="128"/>
      <c r="I6" s="128"/>
      <c r="J6" s="128"/>
      <c r="K6" s="128"/>
      <c r="L6" s="128"/>
      <c r="M6" s="129"/>
    </row>
    <row r="7" spans="1:18" ht="30" customHeight="1" thickBot="1" x14ac:dyDescent="0.25">
      <c r="C7" s="88" t="s">
        <v>35</v>
      </c>
      <c r="D7" s="146"/>
      <c r="E7" s="147"/>
      <c r="F7" s="1"/>
      <c r="G7" s="88" t="s">
        <v>64</v>
      </c>
      <c r="H7" s="146"/>
      <c r="I7" s="147"/>
      <c r="M7" s="8"/>
    </row>
    <row r="8" spans="1:18" ht="30" customHeight="1" thickBot="1" x14ac:dyDescent="0.25">
      <c r="C8" s="88" t="s">
        <v>63</v>
      </c>
      <c r="D8" s="146"/>
      <c r="E8" s="147"/>
      <c r="G8" s="88" t="s">
        <v>12</v>
      </c>
      <c r="H8" s="146"/>
      <c r="I8" s="147"/>
      <c r="J8" s="12"/>
      <c r="K8" s="4"/>
      <c r="L8" s="4"/>
      <c r="M8" s="8"/>
    </row>
    <row r="9" spans="1:18" ht="30" customHeight="1" thickBot="1" x14ac:dyDescent="0.25">
      <c r="C9" s="88" t="s">
        <v>65</v>
      </c>
      <c r="D9" s="146"/>
      <c r="E9" s="147"/>
      <c r="G9" s="1"/>
      <c r="H9" s="11"/>
      <c r="K9" s="89" t="s">
        <v>36</v>
      </c>
      <c r="L9" s="90"/>
      <c r="M9" s="90"/>
      <c r="N9" s="90"/>
      <c r="O9" s="91"/>
    </row>
    <row r="10" spans="1:18" ht="30" customHeight="1" x14ac:dyDescent="0.2">
      <c r="D10" s="8"/>
      <c r="E10" s="1"/>
      <c r="G10" s="1"/>
      <c r="H10" s="11"/>
      <c r="P10" s="4"/>
      <c r="Q10" s="4"/>
    </row>
    <row r="11" spans="1:18" ht="20.100000000000001" customHeight="1" thickBot="1" x14ac:dyDescent="0.3">
      <c r="C11" s="3"/>
      <c r="D11" s="4"/>
      <c r="E11" s="4"/>
      <c r="F11" s="5"/>
      <c r="G11" s="4"/>
      <c r="H11" s="6"/>
      <c r="I11" s="2"/>
      <c r="J11" s="2"/>
      <c r="K11" s="2"/>
      <c r="L11" s="2"/>
      <c r="M11" s="2"/>
    </row>
    <row r="12" spans="1:18" ht="45" customHeight="1" thickBot="1" x14ac:dyDescent="0.25">
      <c r="B12" s="26" t="s">
        <v>33</v>
      </c>
      <c r="C12" s="26" t="s">
        <v>4</v>
      </c>
      <c r="D12" s="28" t="s">
        <v>62</v>
      </c>
      <c r="E12" s="26" t="s">
        <v>29</v>
      </c>
      <c r="F12" s="26" t="s">
        <v>30</v>
      </c>
      <c r="G12" s="29" t="s">
        <v>30</v>
      </c>
      <c r="H12" s="148" t="s">
        <v>66</v>
      </c>
      <c r="I12" s="149"/>
    </row>
    <row r="13" spans="1:18" ht="24.95" customHeight="1" x14ac:dyDescent="0.2">
      <c r="B13" s="13"/>
      <c r="C13" s="66"/>
      <c r="D13" s="47"/>
      <c r="E13" s="47"/>
      <c r="F13" s="47"/>
      <c r="G13" s="47"/>
      <c r="H13" s="155"/>
      <c r="I13" s="156"/>
    </row>
    <row r="14" spans="1:18" ht="24.95" customHeight="1" x14ac:dyDescent="0.2">
      <c r="B14" s="17"/>
      <c r="C14" s="67"/>
      <c r="D14" s="48"/>
      <c r="E14" s="48"/>
      <c r="F14" s="48"/>
      <c r="G14" s="48"/>
      <c r="H14" s="144"/>
      <c r="I14" s="145"/>
    </row>
    <row r="15" spans="1:18" ht="24.95" customHeight="1" x14ac:dyDescent="0.2">
      <c r="B15" s="17"/>
      <c r="C15" s="67"/>
      <c r="D15" s="48"/>
      <c r="E15" s="48"/>
      <c r="F15" s="48"/>
      <c r="G15" s="48"/>
      <c r="H15" s="144"/>
      <c r="I15" s="145"/>
    </row>
    <row r="16" spans="1:18" ht="24.95" customHeight="1" x14ac:dyDescent="0.2">
      <c r="B16" s="17"/>
      <c r="C16" s="67"/>
      <c r="D16" s="48"/>
      <c r="E16" s="48"/>
      <c r="F16" s="48"/>
      <c r="G16" s="48"/>
      <c r="H16" s="144"/>
      <c r="I16" s="145"/>
    </row>
    <row r="17" spans="1:18" ht="24.95" customHeight="1" x14ac:dyDescent="0.2">
      <c r="B17" s="17"/>
      <c r="C17" s="67"/>
      <c r="D17" s="48"/>
      <c r="E17" s="48"/>
      <c r="F17" s="48"/>
      <c r="G17" s="48"/>
      <c r="H17" s="144"/>
      <c r="I17" s="145"/>
    </row>
    <row r="18" spans="1:18" ht="24.95" customHeight="1" x14ac:dyDescent="0.2">
      <c r="B18" s="17"/>
      <c r="C18" s="67"/>
      <c r="D18" s="48"/>
      <c r="E18" s="48"/>
      <c r="F18" s="48"/>
      <c r="G18" s="48"/>
      <c r="H18" s="144"/>
      <c r="I18" s="145"/>
    </row>
    <row r="19" spans="1:18" ht="24.95" customHeight="1" x14ac:dyDescent="0.2">
      <c r="B19" s="17"/>
      <c r="C19" s="67"/>
      <c r="D19" s="48"/>
      <c r="E19" s="48"/>
      <c r="F19" s="48"/>
      <c r="G19" s="48"/>
      <c r="H19" s="144"/>
      <c r="I19" s="145"/>
    </row>
    <row r="20" spans="1:18" ht="24.95" customHeight="1" x14ac:dyDescent="0.2">
      <c r="B20" s="17"/>
      <c r="C20" s="67"/>
      <c r="D20" s="48"/>
      <c r="E20" s="48"/>
      <c r="F20" s="48"/>
      <c r="G20" s="48"/>
      <c r="H20" s="144"/>
      <c r="I20" s="145"/>
    </row>
    <row r="21" spans="1:18" ht="24.95" customHeight="1" x14ac:dyDescent="0.2">
      <c r="B21" s="17"/>
      <c r="C21" s="67"/>
      <c r="D21" s="48"/>
      <c r="E21" s="48"/>
      <c r="F21" s="48"/>
      <c r="G21" s="48"/>
      <c r="H21" s="144"/>
      <c r="I21" s="145"/>
    </row>
    <row r="22" spans="1:18" ht="24.95" customHeight="1" x14ac:dyDescent="0.2">
      <c r="B22" s="17"/>
      <c r="C22" s="67"/>
      <c r="D22" s="18"/>
      <c r="E22" s="21"/>
      <c r="F22" s="20"/>
      <c r="G22" s="18"/>
      <c r="H22" s="144"/>
      <c r="I22" s="145"/>
    </row>
    <row r="23" spans="1:18" ht="24.95" customHeight="1" x14ac:dyDescent="0.2">
      <c r="B23" s="17"/>
      <c r="C23" s="67"/>
      <c r="D23" s="18"/>
      <c r="E23" s="21"/>
      <c r="F23" s="20"/>
      <c r="G23" s="18"/>
      <c r="H23" s="144"/>
      <c r="I23" s="145"/>
    </row>
    <row r="24" spans="1:18" ht="24.95" customHeight="1" x14ac:dyDescent="0.2">
      <c r="B24" s="17"/>
      <c r="C24" s="67"/>
      <c r="D24" s="18"/>
      <c r="E24" s="21"/>
      <c r="F24" s="20"/>
      <c r="G24" s="18"/>
      <c r="H24" s="144"/>
      <c r="I24" s="145"/>
    </row>
    <row r="25" spans="1:18" ht="24.95" customHeight="1" x14ac:dyDescent="0.2">
      <c r="B25" s="17"/>
      <c r="C25" s="67"/>
      <c r="D25" s="18"/>
      <c r="E25" s="21"/>
      <c r="F25" s="20"/>
      <c r="G25" s="18"/>
      <c r="H25" s="144"/>
      <c r="I25" s="145"/>
    </row>
    <row r="26" spans="1:18" ht="24.95" customHeight="1" thickBot="1" x14ac:dyDescent="0.25">
      <c r="B26" s="22"/>
      <c r="C26" s="68"/>
      <c r="D26" s="23"/>
      <c r="E26" s="24"/>
      <c r="F26" s="25"/>
      <c r="G26" s="23"/>
      <c r="H26" s="150"/>
      <c r="I26" s="151"/>
    </row>
    <row r="27" spans="1:18" ht="15.75" thickBot="1" x14ac:dyDescent="0.25"/>
    <row r="28" spans="1:18" ht="38.25" customHeight="1" thickBot="1" x14ac:dyDescent="0.25">
      <c r="B28" s="89" t="s">
        <v>37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1"/>
    </row>
    <row r="29" spans="1:18" ht="150" customHeight="1" thickBot="1" x14ac:dyDescent="0.25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3"/>
    </row>
    <row r="32" spans="1:18" ht="15.75" x14ac:dyDescent="0.2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</row>
    <row r="34" spans="1:18" x14ac:dyDescent="0.2">
      <c r="B34" s="106"/>
      <c r="C34" s="107"/>
      <c r="D34" s="107"/>
      <c r="E34" s="107"/>
      <c r="F34" s="108"/>
      <c r="G34" s="108"/>
      <c r="H34" s="108"/>
      <c r="I34" s="108"/>
      <c r="J34" s="108"/>
      <c r="K34" s="108"/>
    </row>
    <row r="35" spans="1:18" ht="15.75" x14ac:dyDescent="0.25">
      <c r="B35" s="106"/>
      <c r="C35" s="83"/>
      <c r="D35" s="83"/>
      <c r="E35" s="83"/>
      <c r="F35" s="83"/>
      <c r="G35" s="83"/>
      <c r="H35" s="83"/>
      <c r="I35" s="83"/>
      <c r="J35" s="83"/>
    </row>
    <row r="36" spans="1:18" ht="15.75" x14ac:dyDescent="0.25">
      <c r="B36" s="2"/>
      <c r="C36" s="84"/>
      <c r="D36" s="84"/>
      <c r="E36" s="84"/>
      <c r="F36" s="84"/>
      <c r="G36" s="84"/>
      <c r="H36" s="85"/>
      <c r="I36" s="84"/>
      <c r="J36" s="83"/>
    </row>
    <row r="37" spans="1:18" ht="15.75" x14ac:dyDescent="0.25">
      <c r="B37" s="2"/>
      <c r="C37" s="84"/>
      <c r="D37" s="84"/>
      <c r="E37" s="84"/>
      <c r="F37" s="84"/>
      <c r="G37" s="84"/>
      <c r="H37" s="85"/>
      <c r="I37" s="84"/>
      <c r="J37" s="83"/>
    </row>
    <row r="38" spans="1:18" x14ac:dyDescent="0.2">
      <c r="B38" s="2"/>
      <c r="C38" s="84"/>
      <c r="D38" s="84"/>
      <c r="E38" s="84"/>
      <c r="F38" s="84"/>
      <c r="G38" s="84"/>
      <c r="H38" s="85"/>
      <c r="I38" s="84"/>
    </row>
    <row r="39" spans="1:18" x14ac:dyDescent="0.2">
      <c r="B39" s="2"/>
      <c r="C39" s="2"/>
      <c r="F39" s="84"/>
      <c r="G39" s="84"/>
      <c r="H39" s="85"/>
      <c r="I39" s="84"/>
      <c r="L39" s="74"/>
    </row>
    <row r="40" spans="1:18" ht="16.5" customHeight="1" x14ac:dyDescent="0.2">
      <c r="A40" s="95" t="s">
        <v>42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</row>
    <row r="41" spans="1:18" ht="15.75" thickBot="1" x14ac:dyDescent="0.25"/>
    <row r="42" spans="1:18" ht="15.75" thickBot="1" x14ac:dyDescent="0.25">
      <c r="B42" s="97" t="s">
        <v>40</v>
      </c>
      <c r="C42" s="99" t="s">
        <v>41</v>
      </c>
      <c r="D42" s="100"/>
      <c r="E42" s="101"/>
      <c r="F42" s="103"/>
      <c r="G42" s="104"/>
      <c r="H42" s="103"/>
      <c r="I42" s="104"/>
      <c r="J42" s="102" t="s">
        <v>53</v>
      </c>
      <c r="K42" s="104"/>
      <c r="L42" s="1" t="s">
        <v>54</v>
      </c>
    </row>
    <row r="43" spans="1:18" ht="19.5" thickBot="1" x14ac:dyDescent="0.4">
      <c r="B43" s="98"/>
      <c r="C43" s="78">
        <v>1</v>
      </c>
      <c r="D43" s="78">
        <v>4</v>
      </c>
      <c r="E43" s="78">
        <v>5</v>
      </c>
      <c r="F43" s="78" t="s">
        <v>43</v>
      </c>
      <c r="G43" s="78" t="s">
        <v>44</v>
      </c>
      <c r="H43" s="78" t="s">
        <v>49</v>
      </c>
      <c r="I43" s="78" t="s">
        <v>50</v>
      </c>
      <c r="J43" s="79" t="s">
        <v>58</v>
      </c>
      <c r="K43" s="75"/>
      <c r="L43" s="1" t="s">
        <v>55</v>
      </c>
    </row>
    <row r="44" spans="1:18" ht="18.75" x14ac:dyDescent="0.35">
      <c r="B44" s="80">
        <v>1</v>
      </c>
      <c r="C44" s="76"/>
      <c r="D44" s="76"/>
      <c r="E44" s="76"/>
      <c r="F44" s="76" t="e">
        <f>#REF!+$K$43*#REF!</f>
        <v>#REF!</v>
      </c>
      <c r="G44" s="76" t="e">
        <f>#REF!-$K$43*#REF!</f>
        <v>#REF!</v>
      </c>
      <c r="H44" s="77" t="e">
        <f>$K$45*#REF!</f>
        <v>#REF!</v>
      </c>
      <c r="I44" s="76" t="e">
        <f>$K$44*#REF!</f>
        <v>#REF!</v>
      </c>
      <c r="J44" s="82" t="s">
        <v>59</v>
      </c>
      <c r="K44" s="69"/>
      <c r="L44" s="1" t="s">
        <v>48</v>
      </c>
    </row>
    <row r="45" spans="1:18" ht="18.75" x14ac:dyDescent="0.35">
      <c r="B45" s="81">
        <v>2</v>
      </c>
      <c r="C45" s="72"/>
      <c r="D45" s="72"/>
      <c r="E45" s="72"/>
      <c r="F45" s="72" t="e">
        <f>#REF!+$K$43*#REF!</f>
        <v>#REF!</v>
      </c>
      <c r="G45" s="72" t="e">
        <f>#REF!-$K$43*#REF!</f>
        <v>#REF!</v>
      </c>
      <c r="H45" s="71" t="e">
        <f>$K$45*#REF!</f>
        <v>#REF!</v>
      </c>
      <c r="I45" s="72" t="e">
        <f>$K$44*#REF!</f>
        <v>#REF!</v>
      </c>
      <c r="J45" s="82" t="s">
        <v>60</v>
      </c>
      <c r="K45" s="69"/>
      <c r="L45" s="1" t="s">
        <v>55</v>
      </c>
    </row>
    <row r="46" spans="1:18" x14ac:dyDescent="0.2">
      <c r="B46" s="81">
        <v>3</v>
      </c>
      <c r="C46" s="72"/>
      <c r="D46" s="72"/>
      <c r="E46" s="72"/>
      <c r="F46" s="72" t="e">
        <f>#REF!+$K$43*#REF!</f>
        <v>#REF!</v>
      </c>
      <c r="G46" s="72" t="e">
        <f>#REF!-$K$43*#REF!</f>
        <v>#REF!</v>
      </c>
      <c r="H46" s="71" t="e">
        <f>$K$45*#REF!</f>
        <v>#REF!</v>
      </c>
      <c r="I46" s="72" t="e">
        <f>$K$44*#REF!</f>
        <v>#REF!</v>
      </c>
      <c r="L46" s="1" t="s">
        <v>54</v>
      </c>
    </row>
    <row r="47" spans="1:18" x14ac:dyDescent="0.2">
      <c r="B47" s="81">
        <v>4</v>
      </c>
      <c r="C47" s="70"/>
      <c r="D47" s="70"/>
      <c r="E47" s="70"/>
      <c r="F47" s="72"/>
      <c r="G47" s="72"/>
      <c r="H47" s="71"/>
      <c r="I47" s="72"/>
      <c r="L47" s="74" t="s">
        <v>48</v>
      </c>
    </row>
    <row r="48" spans="1:18" x14ac:dyDescent="0.2">
      <c r="B48" s="81">
        <v>5</v>
      </c>
      <c r="C48" s="70"/>
      <c r="D48" s="70"/>
      <c r="E48" s="70"/>
      <c r="F48" s="72"/>
      <c r="G48" s="72"/>
      <c r="H48" s="71"/>
      <c r="I48" s="72"/>
      <c r="L48" s="73"/>
    </row>
    <row r="49" spans="2:9" x14ac:dyDescent="0.2">
      <c r="B49" s="81">
        <v>6</v>
      </c>
      <c r="C49" s="70"/>
      <c r="D49" s="70"/>
      <c r="E49" s="70"/>
      <c r="F49" s="72"/>
      <c r="G49" s="72"/>
      <c r="H49" s="71"/>
      <c r="I49" s="72"/>
    </row>
    <row r="50" spans="2:9" x14ac:dyDescent="0.2">
      <c r="B50" s="81">
        <v>7</v>
      </c>
      <c r="C50" s="70"/>
      <c r="D50" s="70"/>
      <c r="E50" s="70"/>
      <c r="F50" s="72"/>
      <c r="G50" s="72"/>
      <c r="H50" s="71"/>
      <c r="I50" s="72"/>
    </row>
    <row r="51" spans="2:9" x14ac:dyDescent="0.2">
      <c r="B51" s="81">
        <v>8</v>
      </c>
      <c r="C51" s="70"/>
      <c r="D51" s="70"/>
      <c r="E51" s="70"/>
      <c r="F51" s="72"/>
      <c r="G51" s="72"/>
      <c r="H51" s="71"/>
      <c r="I51" s="72"/>
    </row>
    <row r="52" spans="2:9" x14ac:dyDescent="0.2">
      <c r="B52" s="81">
        <v>9</v>
      </c>
      <c r="C52" s="70"/>
      <c r="D52" s="70"/>
      <c r="E52" s="70"/>
      <c r="F52" s="72"/>
      <c r="G52" s="72"/>
      <c r="H52" s="71"/>
      <c r="I52" s="72"/>
    </row>
    <row r="53" spans="2:9" x14ac:dyDescent="0.2">
      <c r="B53" s="81">
        <v>10</v>
      </c>
      <c r="C53" s="70"/>
      <c r="D53" s="70"/>
      <c r="E53" s="70"/>
      <c r="F53" s="72"/>
      <c r="G53" s="72"/>
      <c r="H53" s="71"/>
      <c r="I53" s="72"/>
    </row>
    <row r="69" spans="1:15" ht="15.75" thickBot="1" x14ac:dyDescent="0.25"/>
    <row r="70" spans="1:15" ht="39.75" customHeight="1" thickBot="1" x14ac:dyDescent="0.25">
      <c r="A70" s="89" t="s">
        <v>37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1"/>
    </row>
    <row r="71" spans="1:15" ht="142.5" customHeight="1" thickBot="1" x14ac:dyDescent="0.25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4"/>
    </row>
  </sheetData>
  <sheetProtection algorithmName="SHA-512" hashValue="3eESPNKmKDLu+lVf2GnOFMeveZ7/C1Z4YtSYBUkUTW1hgFPw9wOdK/Es97pm092oJHPxoC9mwtJfJcVOQO05vA==" saltValue="kMpHBxQRiu9dNXigMRBDsw==" spinCount="100000" sheet="1" objects="1" scenarios="1"/>
  <mergeCells count="44">
    <mergeCell ref="H24:I24"/>
    <mergeCell ref="C6:M6"/>
    <mergeCell ref="D7:E7"/>
    <mergeCell ref="K9:O9"/>
    <mergeCell ref="A2:D4"/>
    <mergeCell ref="E2:N4"/>
    <mergeCell ref="O2:Q2"/>
    <mergeCell ref="O3:Q3"/>
    <mergeCell ref="O4:Q4"/>
    <mergeCell ref="C5:M5"/>
    <mergeCell ref="H7:I7"/>
    <mergeCell ref="H8:I8"/>
    <mergeCell ref="H23:I23"/>
    <mergeCell ref="H13:I13"/>
    <mergeCell ref="H19:I19"/>
    <mergeCell ref="A40:R40"/>
    <mergeCell ref="B42:B43"/>
    <mergeCell ref="C42:E42"/>
    <mergeCell ref="F42:G42"/>
    <mergeCell ref="H42:I42"/>
    <mergeCell ref="J42:K42"/>
    <mergeCell ref="B28:P28"/>
    <mergeCell ref="B29:P29"/>
    <mergeCell ref="A32:R32"/>
    <mergeCell ref="B34:B35"/>
    <mergeCell ref="C34:E34"/>
    <mergeCell ref="F34:G34"/>
    <mergeCell ref="H34:I34"/>
    <mergeCell ref="H25:I25"/>
    <mergeCell ref="A70:O70"/>
    <mergeCell ref="A71:O71"/>
    <mergeCell ref="D8:E8"/>
    <mergeCell ref="D9:E9"/>
    <mergeCell ref="H12:I12"/>
    <mergeCell ref="J34:K34"/>
    <mergeCell ref="H14:I14"/>
    <mergeCell ref="H15:I15"/>
    <mergeCell ref="H16:I16"/>
    <mergeCell ref="H17:I17"/>
    <mergeCell ref="H18:I18"/>
    <mergeCell ref="H26:I26"/>
    <mergeCell ref="H20:I20"/>
    <mergeCell ref="H21:I21"/>
    <mergeCell ref="H22:I2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J20"/>
  <sheetViews>
    <sheetView workbookViewId="0">
      <selection activeCell="H22" sqref="H22"/>
    </sheetView>
  </sheetViews>
  <sheetFormatPr baseColWidth="10" defaultRowHeight="15" x14ac:dyDescent="0.25"/>
  <cols>
    <col min="2" max="2" width="21" customWidth="1"/>
    <col min="3" max="3" width="17.28515625" bestFit="1" customWidth="1"/>
  </cols>
  <sheetData>
    <row r="7" spans="2:10" ht="15.75" thickBot="1" x14ac:dyDescent="0.3"/>
    <row r="8" spans="2:10" ht="38.25" customHeight="1" x14ac:dyDescent="0.25">
      <c r="B8" s="50" t="s">
        <v>32</v>
      </c>
      <c r="C8" s="51" t="s">
        <v>27</v>
      </c>
      <c r="D8" s="51" t="s">
        <v>9</v>
      </c>
      <c r="F8" s="163" t="s">
        <v>12</v>
      </c>
      <c r="G8" s="165" t="s">
        <v>13</v>
      </c>
      <c r="H8" s="167" t="s">
        <v>14</v>
      </c>
      <c r="I8" s="169" t="s">
        <v>15</v>
      </c>
      <c r="J8" s="171" t="s">
        <v>16</v>
      </c>
    </row>
    <row r="9" spans="2:10" ht="33" customHeight="1" thickBot="1" x14ac:dyDescent="0.3">
      <c r="B9" s="51"/>
      <c r="C9" s="51" t="s">
        <v>26</v>
      </c>
      <c r="D9" s="51" t="s">
        <v>7</v>
      </c>
      <c r="F9" s="164"/>
      <c r="G9" s="166"/>
      <c r="H9" s="168"/>
      <c r="I9" s="170"/>
      <c r="J9" s="172"/>
    </row>
    <row r="10" spans="2:10" x14ac:dyDescent="0.25">
      <c r="B10" s="52"/>
      <c r="C10" s="51"/>
      <c r="D10" s="51" t="s">
        <v>8</v>
      </c>
      <c r="F10" s="30" t="s">
        <v>17</v>
      </c>
      <c r="G10" s="31">
        <v>3.7854109999999999</v>
      </c>
      <c r="H10" s="32">
        <f>(G10/G12)*1000</f>
        <v>3785.4110000000001</v>
      </c>
      <c r="I10" s="32">
        <f>(H10*H13)/H11</f>
        <v>231.00000854332629</v>
      </c>
      <c r="J10" s="33">
        <v>5</v>
      </c>
    </row>
    <row r="11" spans="2:10" x14ac:dyDescent="0.25">
      <c r="B11" s="52"/>
      <c r="C11" s="51"/>
      <c r="D11" s="51" t="s">
        <v>10</v>
      </c>
      <c r="F11" s="34" t="s">
        <v>18</v>
      </c>
      <c r="G11" s="35">
        <v>1.6387059999999998E-2</v>
      </c>
      <c r="H11" s="36">
        <f>(G11/G12)*1000</f>
        <v>16.387059999999998</v>
      </c>
      <c r="I11" s="36">
        <v>1</v>
      </c>
      <c r="J11" s="37">
        <f>I10*J10</f>
        <v>1155.0000427166315</v>
      </c>
    </row>
    <row r="12" spans="2:10" x14ac:dyDescent="0.25">
      <c r="B12" s="52"/>
      <c r="C12" s="51"/>
      <c r="D12" s="51" t="s">
        <v>11</v>
      </c>
      <c r="F12" s="34" t="s">
        <v>19</v>
      </c>
      <c r="G12" s="35">
        <v>1</v>
      </c>
      <c r="H12" s="36">
        <f>(G12/G12)*1000</f>
        <v>1000</v>
      </c>
      <c r="I12" s="36">
        <f>G11</f>
        <v>1.6387059999999998E-2</v>
      </c>
      <c r="J12" s="38">
        <f>G10*J10</f>
        <v>18.927054999999999</v>
      </c>
    </row>
    <row r="13" spans="2:10" x14ac:dyDescent="0.25">
      <c r="B13" s="52"/>
      <c r="C13" s="51"/>
      <c r="D13" s="51" t="s">
        <v>34</v>
      </c>
      <c r="F13" s="34" t="s">
        <v>20</v>
      </c>
      <c r="G13" s="35">
        <v>1E-3</v>
      </c>
      <c r="H13" s="36">
        <f>(G13/G12)*1000</f>
        <v>1</v>
      </c>
      <c r="I13" s="36">
        <f>H11</f>
        <v>16.387059999999998</v>
      </c>
      <c r="J13" s="37">
        <f>H10*J10</f>
        <v>18927.055</v>
      </c>
    </row>
    <row r="14" spans="2:10" ht="15.75" thickBot="1" x14ac:dyDescent="0.3">
      <c r="B14" s="52"/>
      <c r="C14" s="51"/>
      <c r="D14" s="51"/>
      <c r="F14" s="39" t="s">
        <v>21</v>
      </c>
      <c r="G14" s="40">
        <v>1E-3</v>
      </c>
      <c r="H14" s="41">
        <f>(G14/G12)*1000</f>
        <v>1</v>
      </c>
      <c r="I14" s="41">
        <f>(G11*H14)/G14</f>
        <v>16.387059999999998</v>
      </c>
      <c r="J14" s="42">
        <f>H10*J10</f>
        <v>18927.055</v>
      </c>
    </row>
    <row r="15" spans="2:10" ht="15.75" thickBot="1" x14ac:dyDescent="0.3">
      <c r="B15" s="52"/>
      <c r="C15" s="52"/>
      <c r="D15" s="51"/>
      <c r="F15" s="157" t="s">
        <v>22</v>
      </c>
      <c r="G15" s="158"/>
      <c r="H15" s="43">
        <f>J13/2000</f>
        <v>9.4635274999999996</v>
      </c>
      <c r="I15" s="161" t="s">
        <v>23</v>
      </c>
      <c r="J15" s="162"/>
    </row>
    <row r="16" spans="2:10" ht="15.75" thickBot="1" x14ac:dyDescent="0.3">
      <c r="B16" s="52"/>
      <c r="C16" s="51"/>
      <c r="D16" s="51"/>
      <c r="F16" s="159"/>
      <c r="G16" s="160"/>
      <c r="H16" s="44">
        <f>(J13*0.05)/100</f>
        <v>9.4635274999999996</v>
      </c>
      <c r="I16" s="161" t="s">
        <v>24</v>
      </c>
      <c r="J16" s="162"/>
    </row>
    <row r="17" spans="2:4" x14ac:dyDescent="0.25">
      <c r="B17" s="52"/>
      <c r="C17" s="52"/>
      <c r="D17" s="51"/>
    </row>
    <row r="18" spans="2:4" x14ac:dyDescent="0.25">
      <c r="B18" s="52"/>
      <c r="C18" s="52"/>
      <c r="D18" s="51"/>
    </row>
    <row r="19" spans="2:4" x14ac:dyDescent="0.25">
      <c r="B19" s="52"/>
      <c r="C19" s="52"/>
      <c r="D19" s="51"/>
    </row>
    <row r="20" spans="2:4" x14ac:dyDescent="0.25">
      <c r="B20" s="52"/>
      <c r="C20" s="52"/>
      <c r="D20" s="51"/>
    </row>
  </sheetData>
  <mergeCells count="8">
    <mergeCell ref="F15:G16"/>
    <mergeCell ref="I15:J15"/>
    <mergeCell ref="I16:J16"/>
    <mergeCell ref="F8:F9"/>
    <mergeCell ref="G8:G9"/>
    <mergeCell ref="H8:H9"/>
    <mergeCell ref="I8:I9"/>
    <mergeCell ref="J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RT03-F37 1</vt:lpstr>
      <vt:lpstr>RT03-F37 2</vt:lpstr>
      <vt:lpstr>RT03-F37 3</vt:lpstr>
      <vt:lpstr>DATOS</vt:lpstr>
      <vt:lpstr>'RT03-F37 1'!Área_de_impresión</vt:lpstr>
      <vt:lpstr>'RT03-F37 2'!Área_de_impresión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Arcesio Velandia Carreño</dc:creator>
  <cp:lastModifiedBy>Mary Carrillo Pacheco</cp:lastModifiedBy>
  <cp:lastPrinted>2017-04-28T17:47:08Z</cp:lastPrinted>
  <dcterms:created xsi:type="dcterms:W3CDTF">2017-04-06T22:06:39Z</dcterms:created>
  <dcterms:modified xsi:type="dcterms:W3CDTF">2024-12-27T13:45:53Z</dcterms:modified>
</cp:coreProperties>
</file>