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AURA FORERO\Desktop\GESTIÓN SEMANA PARO\Documentos\SC05-F03\"/>
    </mc:Choice>
  </mc:AlternateContent>
  <bookViews>
    <workbookView xWindow="0" yWindow="0" windowWidth="28800" windowHeight="12435" firstSheet="1" activeTab="4"/>
  </bookViews>
  <sheets>
    <sheet name="Datos Generales" sheetId="8" r:id="rId1"/>
    <sheet name="Detalle Campos e Instructivo" sheetId="3" r:id="rId2"/>
    <sheet name="Tipo de Activos" sheetId="4" r:id="rId3"/>
    <sheet name="Calificación Valoración" sheetId="9" r:id="rId4"/>
    <sheet name="Inventario Activos" sheetId="6" r:id="rId5"/>
    <sheet name="Hoja1" sheetId="10" state="hidden" r:id="rId6"/>
    <sheet name="Listas Ley Transparencia" sheetId="5" state="hidden" r:id="rId7"/>
    <sheet name="Listas Generales" sheetId="7" state="hidden" r:id="rId8"/>
  </sheets>
  <externalReferences>
    <externalReference r:id="rId9"/>
  </externalReferences>
  <definedNames>
    <definedName name="_xlnm._FilterDatabase" localSheetId="4" hidden="1">'Inventario Activos'!$A$5:$BA$301</definedName>
    <definedName name="lst_aplicacionctrl">[1]Listas!$A$61:$A$63</definedName>
    <definedName name="lst_avisoprivacidad">'Listas Generales'!$E$35:$E$37</definedName>
    <definedName name="lst_clasoreserinfo">'Listas Ley Transparencia'!$L$3:$L$5</definedName>
    <definedName name="lst_condleg">'Listas Ley Transparencia'!$H$3:$H$17</definedName>
    <definedName name="lst_confiablectrl">[1]Listas!$A$76:$A$77</definedName>
    <definedName name="lst_confidencialidad">'Listas Generales'!$B$25:$B$28</definedName>
    <definedName name="lst_datosabiertos">'Listas Generales'!$E$41:$E$42</definedName>
    <definedName name="lst_datospersonales">'Listas Generales'!$E$25:$E$26</definedName>
    <definedName name="lst_datossensibles">'Listas Generales'!$E$30:$E$31</definedName>
    <definedName name="lst_desviacctrl">[1]Listas!$A$80:$A$82</definedName>
    <definedName name="lst_disponibilidad">'Listas Generales'!$B$40:$B$43</definedName>
    <definedName name="lst_docctrl">[1]Listas!$A$71:$A$73</definedName>
    <definedName name="lst_evidenctrl">[1]Listas!$A$85:$A$87</definedName>
    <definedName name="lst_formato">'Listas Ley Transparencia'!$D$3:$D$11</definedName>
    <definedName name="lst_frecuencia">'Listas Ley Transparencia'!$N$3:$N$14</definedName>
    <definedName name="lst_grupoactivos">[1]Listas!$E$3:$E$11</definedName>
    <definedName name="lst_idioma">'Listas Ley Transparencia'!$B$3:$B$6</definedName>
    <definedName name="lst_impacto">[1]Listas!$A$9:$A$13</definedName>
    <definedName name="lst_infpubdis">'Listas Ley Transparencia'!$E$3:$E$5</definedName>
    <definedName name="lst_integridad">'Listas Generales'!$B$32:$B$35</definedName>
    <definedName name="lst_lugarconsu">'Listas Ley Transparencia'!$O$3:$O$9</definedName>
    <definedName name="lst_medioconser">'Listas Ley Transparencia'!$C$3:$C$7</definedName>
    <definedName name="lst_periodicctrol">[1]Listas!$A$66:$A$68</definedName>
    <definedName name="lst_probabilidad">[1]Listas!$A$17:$A$21</definedName>
    <definedName name="lst_responinfo">'Listas Ley Transparencia'!$G$3:$G$20</definedName>
    <definedName name="lst_responsactrl">[1]Listas!$A$56:$A$58</definedName>
    <definedName name="lst_respprodinf">'Listas Ley Transparencia'!$F$3:$F$20</definedName>
    <definedName name="lst_tipoactivos">'Listas Generales'!$B$11:$B$20</definedName>
    <definedName name="lst_tipocontrol">[1]Listas!$A$51:$A$53</definedName>
    <definedName name="lst_tipodedato">'Listas Generales'!$E$20:$E$21</definedName>
    <definedName name="lst_tiporiesgo">[1]Listas!$A$3:$A$5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7" i="6" l="1"/>
  <c r="AN7" i="6"/>
  <c r="AQ7" i="6"/>
  <c r="AP7" i="6"/>
  <c r="AO7" i="6"/>
  <c r="AN12" i="6"/>
  <c r="Q7" i="6"/>
  <c r="Q8" i="6"/>
  <c r="Q9" i="6"/>
  <c r="O7" i="6"/>
  <c r="O8" i="6"/>
  <c r="O9" i="6"/>
  <c r="AO9" i="6"/>
  <c r="AN8" i="6" l="1"/>
  <c r="AO8" i="6"/>
  <c r="BA8" i="6" l="1"/>
  <c r="BA9" i="6"/>
  <c r="BA10" i="6"/>
  <c r="BA11" i="6"/>
  <c r="BA12" i="6"/>
  <c r="BA13" i="6"/>
  <c r="BA14" i="6"/>
  <c r="BA15" i="6"/>
  <c r="BA16" i="6"/>
  <c r="BA17" i="6"/>
  <c r="BA18" i="6"/>
  <c r="BA19" i="6"/>
  <c r="BA20" i="6"/>
  <c r="BA21" i="6"/>
  <c r="BA22" i="6"/>
  <c r="BA23" i="6"/>
  <c r="BA24" i="6"/>
  <c r="BA25" i="6"/>
  <c r="BA26" i="6"/>
  <c r="BA27" i="6"/>
  <c r="BA28" i="6"/>
  <c r="BA29"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BA300" i="6"/>
  <c r="BA301" i="6"/>
  <c r="S7" i="6" l="1"/>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AQ301" i="6"/>
  <c r="AP301" i="6"/>
  <c r="AO301" i="6"/>
  <c r="AN301" i="6"/>
  <c r="AQ300" i="6"/>
  <c r="AP300" i="6"/>
  <c r="AO300" i="6"/>
  <c r="AN300" i="6"/>
  <c r="AQ299" i="6"/>
  <c r="AP299" i="6"/>
  <c r="AO299" i="6"/>
  <c r="AN299" i="6"/>
  <c r="AQ298" i="6"/>
  <c r="AP298" i="6"/>
  <c r="AO298" i="6"/>
  <c r="AN298" i="6"/>
  <c r="AQ297" i="6"/>
  <c r="AP297" i="6"/>
  <c r="AO297" i="6"/>
  <c r="AN297" i="6"/>
  <c r="AQ296" i="6"/>
  <c r="AP296" i="6"/>
  <c r="AO296" i="6"/>
  <c r="AN296" i="6"/>
  <c r="AQ295" i="6"/>
  <c r="AP295" i="6"/>
  <c r="AO295" i="6"/>
  <c r="AN295" i="6"/>
  <c r="AQ294" i="6"/>
  <c r="AP294" i="6"/>
  <c r="AO294" i="6"/>
  <c r="AN294" i="6"/>
  <c r="AQ293" i="6"/>
  <c r="AP293" i="6"/>
  <c r="AO293" i="6"/>
  <c r="AN293" i="6"/>
  <c r="AQ292" i="6"/>
  <c r="AP292" i="6"/>
  <c r="AO292" i="6"/>
  <c r="AN292" i="6"/>
  <c r="AQ291" i="6"/>
  <c r="AP291" i="6"/>
  <c r="AO291" i="6"/>
  <c r="AN291" i="6"/>
  <c r="AQ290" i="6"/>
  <c r="AP290" i="6"/>
  <c r="AO290" i="6"/>
  <c r="AN290" i="6"/>
  <c r="AQ289" i="6"/>
  <c r="AP289" i="6"/>
  <c r="AO289" i="6"/>
  <c r="AN289" i="6"/>
  <c r="AQ288" i="6"/>
  <c r="AP288" i="6"/>
  <c r="AO288" i="6"/>
  <c r="AN288" i="6"/>
  <c r="AQ287" i="6"/>
  <c r="AP287" i="6"/>
  <c r="AO287" i="6"/>
  <c r="AN287" i="6"/>
  <c r="AQ286" i="6"/>
  <c r="AP286" i="6"/>
  <c r="AO286" i="6"/>
  <c r="AN286" i="6"/>
  <c r="AQ285" i="6"/>
  <c r="AP285" i="6"/>
  <c r="AO285" i="6"/>
  <c r="AN285" i="6"/>
  <c r="AQ284" i="6"/>
  <c r="AP284" i="6"/>
  <c r="AO284" i="6"/>
  <c r="AN284" i="6"/>
  <c r="AQ283" i="6"/>
  <c r="AP283" i="6"/>
  <c r="AO283" i="6"/>
  <c r="AN283" i="6"/>
  <c r="AQ282" i="6"/>
  <c r="AP282" i="6"/>
  <c r="AO282" i="6"/>
  <c r="AN282" i="6"/>
  <c r="AQ281" i="6"/>
  <c r="AP281" i="6"/>
  <c r="AO281" i="6"/>
  <c r="AN281" i="6"/>
  <c r="AQ280" i="6"/>
  <c r="AP280" i="6"/>
  <c r="AO280" i="6"/>
  <c r="AN280" i="6"/>
  <c r="AQ279" i="6"/>
  <c r="AP279" i="6"/>
  <c r="AO279" i="6"/>
  <c r="AN279" i="6"/>
  <c r="AQ278" i="6"/>
  <c r="AP278" i="6"/>
  <c r="AO278" i="6"/>
  <c r="AN278" i="6"/>
  <c r="AQ277" i="6"/>
  <c r="AP277" i="6"/>
  <c r="AO277" i="6"/>
  <c r="AN277" i="6"/>
  <c r="AQ276" i="6"/>
  <c r="AP276" i="6"/>
  <c r="AO276" i="6"/>
  <c r="AN276" i="6"/>
  <c r="AQ275" i="6"/>
  <c r="AP275" i="6"/>
  <c r="AO275" i="6"/>
  <c r="AN275" i="6"/>
  <c r="AQ274" i="6"/>
  <c r="AP274" i="6"/>
  <c r="AO274" i="6"/>
  <c r="AN274" i="6"/>
  <c r="AQ273" i="6"/>
  <c r="AP273" i="6"/>
  <c r="AO273" i="6"/>
  <c r="AN273" i="6"/>
  <c r="AQ272" i="6"/>
  <c r="AP272" i="6"/>
  <c r="AO272" i="6"/>
  <c r="AN272" i="6"/>
  <c r="AQ271" i="6"/>
  <c r="AP271" i="6"/>
  <c r="AO271" i="6"/>
  <c r="AN271" i="6"/>
  <c r="AQ270" i="6"/>
  <c r="AP270" i="6"/>
  <c r="AO270" i="6"/>
  <c r="AN270" i="6"/>
  <c r="AQ269" i="6"/>
  <c r="AP269" i="6"/>
  <c r="AO269" i="6"/>
  <c r="AN269" i="6"/>
  <c r="AQ268" i="6"/>
  <c r="AP268" i="6"/>
  <c r="AO268" i="6"/>
  <c r="AN268" i="6"/>
  <c r="AQ267" i="6"/>
  <c r="AP267" i="6"/>
  <c r="AO267" i="6"/>
  <c r="AN267" i="6"/>
  <c r="AQ266" i="6"/>
  <c r="AP266" i="6"/>
  <c r="AO266" i="6"/>
  <c r="AN266" i="6"/>
  <c r="AQ265" i="6"/>
  <c r="AP265" i="6"/>
  <c r="AO265" i="6"/>
  <c r="AN265" i="6"/>
  <c r="AQ264" i="6"/>
  <c r="AP264" i="6"/>
  <c r="AO264" i="6"/>
  <c r="AN264" i="6"/>
  <c r="AQ263" i="6"/>
  <c r="AP263" i="6"/>
  <c r="AO263" i="6"/>
  <c r="AN263" i="6"/>
  <c r="AQ262" i="6"/>
  <c r="AP262" i="6"/>
  <c r="AO262" i="6"/>
  <c r="AN262" i="6"/>
  <c r="AQ261" i="6"/>
  <c r="AP261" i="6"/>
  <c r="AO261" i="6"/>
  <c r="AN261" i="6"/>
  <c r="AQ260" i="6"/>
  <c r="AP260" i="6"/>
  <c r="AO260" i="6"/>
  <c r="AN260" i="6"/>
  <c r="AQ259" i="6"/>
  <c r="AP259" i="6"/>
  <c r="AO259" i="6"/>
  <c r="AN259" i="6"/>
  <c r="AQ258" i="6"/>
  <c r="AP258" i="6"/>
  <c r="AO258" i="6"/>
  <c r="AN258" i="6"/>
  <c r="AQ257" i="6"/>
  <c r="AP257" i="6"/>
  <c r="AO257" i="6"/>
  <c r="AN257" i="6"/>
  <c r="AQ256" i="6"/>
  <c r="AP256" i="6"/>
  <c r="AO256" i="6"/>
  <c r="AN256" i="6"/>
  <c r="AQ255" i="6"/>
  <c r="AP255" i="6"/>
  <c r="AO255" i="6"/>
  <c r="AN255" i="6"/>
  <c r="AQ254" i="6"/>
  <c r="AP254" i="6"/>
  <c r="AO254" i="6"/>
  <c r="AN254" i="6"/>
  <c r="AQ253" i="6"/>
  <c r="AP253" i="6"/>
  <c r="AO253" i="6"/>
  <c r="AN253" i="6"/>
  <c r="AQ252" i="6"/>
  <c r="AP252" i="6"/>
  <c r="AO252" i="6"/>
  <c r="AN252" i="6"/>
  <c r="AQ251" i="6"/>
  <c r="AP251" i="6"/>
  <c r="AO251" i="6"/>
  <c r="AN251" i="6"/>
  <c r="AQ250" i="6"/>
  <c r="AP250" i="6"/>
  <c r="AO250" i="6"/>
  <c r="AN250" i="6"/>
  <c r="AQ249" i="6"/>
  <c r="AP249" i="6"/>
  <c r="AO249" i="6"/>
  <c r="AN249" i="6"/>
  <c r="AQ248" i="6"/>
  <c r="AP248" i="6"/>
  <c r="AO248" i="6"/>
  <c r="AN248" i="6"/>
  <c r="AQ247" i="6"/>
  <c r="AP247" i="6"/>
  <c r="AO247" i="6"/>
  <c r="AN247" i="6"/>
  <c r="AQ246" i="6"/>
  <c r="AP246" i="6"/>
  <c r="AO246" i="6"/>
  <c r="AN246" i="6"/>
  <c r="AQ245" i="6"/>
  <c r="AP245" i="6"/>
  <c r="AO245" i="6"/>
  <c r="AN245" i="6"/>
  <c r="AQ244" i="6"/>
  <c r="AP244" i="6"/>
  <c r="AO244" i="6"/>
  <c r="AN244" i="6"/>
  <c r="AQ243" i="6"/>
  <c r="AP243" i="6"/>
  <c r="AO243" i="6"/>
  <c r="AN243" i="6"/>
  <c r="AQ242" i="6"/>
  <c r="AP242" i="6"/>
  <c r="AO242" i="6"/>
  <c r="AN242" i="6"/>
  <c r="AQ241" i="6"/>
  <c r="AP241" i="6"/>
  <c r="AO241" i="6"/>
  <c r="AN241" i="6"/>
  <c r="AQ240" i="6"/>
  <c r="AP240" i="6"/>
  <c r="AO240" i="6"/>
  <c r="AN240" i="6"/>
  <c r="AQ239" i="6"/>
  <c r="AP239" i="6"/>
  <c r="AO239" i="6"/>
  <c r="AN239" i="6"/>
  <c r="AQ238" i="6"/>
  <c r="AP238" i="6"/>
  <c r="AO238" i="6"/>
  <c r="AN238" i="6"/>
  <c r="AQ237" i="6"/>
  <c r="AP237" i="6"/>
  <c r="AO237" i="6"/>
  <c r="AN237" i="6"/>
  <c r="AQ236" i="6"/>
  <c r="AP236" i="6"/>
  <c r="AO236" i="6"/>
  <c r="AN236" i="6"/>
  <c r="AQ235" i="6"/>
  <c r="AP235" i="6"/>
  <c r="AO235" i="6"/>
  <c r="AN235" i="6"/>
  <c r="AQ234" i="6"/>
  <c r="AP234" i="6"/>
  <c r="AO234" i="6"/>
  <c r="AN234" i="6"/>
  <c r="AQ233" i="6"/>
  <c r="AP233" i="6"/>
  <c r="AO233" i="6"/>
  <c r="AN233" i="6"/>
  <c r="AQ232" i="6"/>
  <c r="AP232" i="6"/>
  <c r="AO232" i="6"/>
  <c r="AN232" i="6"/>
  <c r="AQ231" i="6"/>
  <c r="AP231" i="6"/>
  <c r="AO231" i="6"/>
  <c r="AN231" i="6"/>
  <c r="AQ230" i="6"/>
  <c r="AP230" i="6"/>
  <c r="AO230" i="6"/>
  <c r="AN230" i="6"/>
  <c r="AQ229" i="6"/>
  <c r="AP229" i="6"/>
  <c r="AO229" i="6"/>
  <c r="AN229" i="6"/>
  <c r="AQ228" i="6"/>
  <c r="AP228" i="6"/>
  <c r="AO228" i="6"/>
  <c r="AN228" i="6"/>
  <c r="AQ227" i="6"/>
  <c r="AP227" i="6"/>
  <c r="AO227" i="6"/>
  <c r="AN227" i="6"/>
  <c r="AQ226" i="6"/>
  <c r="AP226" i="6"/>
  <c r="AO226" i="6"/>
  <c r="AN226" i="6"/>
  <c r="AQ225" i="6"/>
  <c r="AP225" i="6"/>
  <c r="AO225" i="6"/>
  <c r="AN225" i="6"/>
  <c r="AQ224" i="6"/>
  <c r="AP224" i="6"/>
  <c r="AO224" i="6"/>
  <c r="AN224" i="6"/>
  <c r="AQ223" i="6"/>
  <c r="AP223" i="6"/>
  <c r="AO223" i="6"/>
  <c r="AN223" i="6"/>
  <c r="AQ222" i="6"/>
  <c r="AP222" i="6"/>
  <c r="AO222" i="6"/>
  <c r="AN222" i="6"/>
  <c r="AQ221" i="6"/>
  <c r="AP221" i="6"/>
  <c r="AO221" i="6"/>
  <c r="AN221" i="6"/>
  <c r="AQ220" i="6"/>
  <c r="AP220" i="6"/>
  <c r="AO220" i="6"/>
  <c r="AN220" i="6"/>
  <c r="AQ219" i="6"/>
  <c r="AP219" i="6"/>
  <c r="AO219" i="6"/>
  <c r="AN219" i="6"/>
  <c r="AQ218" i="6"/>
  <c r="AP218" i="6"/>
  <c r="AO218" i="6"/>
  <c r="AN218" i="6"/>
  <c r="AQ217" i="6"/>
  <c r="AP217" i="6"/>
  <c r="AO217" i="6"/>
  <c r="AN217" i="6"/>
  <c r="AQ216" i="6"/>
  <c r="AP216" i="6"/>
  <c r="AO216" i="6"/>
  <c r="AN216" i="6"/>
  <c r="AQ215" i="6"/>
  <c r="AP215" i="6"/>
  <c r="AO215" i="6"/>
  <c r="AN215" i="6"/>
  <c r="AQ214" i="6"/>
  <c r="AP214" i="6"/>
  <c r="AO214" i="6"/>
  <c r="AN214" i="6"/>
  <c r="AQ213" i="6"/>
  <c r="AP213" i="6"/>
  <c r="AO213" i="6"/>
  <c r="AN213" i="6"/>
  <c r="AQ212" i="6"/>
  <c r="AP212" i="6"/>
  <c r="AO212" i="6"/>
  <c r="AN212" i="6"/>
  <c r="AQ211" i="6"/>
  <c r="AP211" i="6"/>
  <c r="AO211" i="6"/>
  <c r="AN211" i="6"/>
  <c r="AQ210" i="6"/>
  <c r="AP210" i="6"/>
  <c r="AO210" i="6"/>
  <c r="AN210" i="6"/>
  <c r="AQ209" i="6"/>
  <c r="AP209" i="6"/>
  <c r="AO209" i="6"/>
  <c r="AN209" i="6"/>
  <c r="AQ208" i="6"/>
  <c r="AP208" i="6"/>
  <c r="AO208" i="6"/>
  <c r="AN208" i="6"/>
  <c r="AQ207" i="6"/>
  <c r="AP207" i="6"/>
  <c r="AO207" i="6"/>
  <c r="AN207" i="6"/>
  <c r="AQ206" i="6"/>
  <c r="AP206" i="6"/>
  <c r="AO206" i="6"/>
  <c r="AN206" i="6"/>
  <c r="AQ205" i="6"/>
  <c r="AP205" i="6"/>
  <c r="AO205" i="6"/>
  <c r="AN205" i="6"/>
  <c r="AQ204" i="6"/>
  <c r="AP204" i="6"/>
  <c r="AO204" i="6"/>
  <c r="AN204" i="6"/>
  <c r="AQ203" i="6"/>
  <c r="AP203" i="6"/>
  <c r="AO203" i="6"/>
  <c r="AN203" i="6"/>
  <c r="AQ202" i="6"/>
  <c r="AP202" i="6"/>
  <c r="AO202" i="6"/>
  <c r="AN202" i="6"/>
  <c r="AQ201" i="6"/>
  <c r="AP201" i="6"/>
  <c r="AO201" i="6"/>
  <c r="AN201" i="6"/>
  <c r="AQ200" i="6"/>
  <c r="AP200" i="6"/>
  <c r="AO200" i="6"/>
  <c r="AN200" i="6"/>
  <c r="AQ199" i="6"/>
  <c r="AP199" i="6"/>
  <c r="AO199" i="6"/>
  <c r="AN199" i="6"/>
  <c r="AQ198" i="6"/>
  <c r="AP198" i="6"/>
  <c r="AO198" i="6"/>
  <c r="AN198" i="6"/>
  <c r="AQ197" i="6"/>
  <c r="AP197" i="6"/>
  <c r="AO197" i="6"/>
  <c r="AN197" i="6"/>
  <c r="AQ196" i="6"/>
  <c r="AP196" i="6"/>
  <c r="AO196" i="6"/>
  <c r="AN196" i="6"/>
  <c r="AQ195" i="6"/>
  <c r="AP195" i="6"/>
  <c r="AO195" i="6"/>
  <c r="AN195" i="6"/>
  <c r="AQ194" i="6"/>
  <c r="AP194" i="6"/>
  <c r="AO194" i="6"/>
  <c r="AN194" i="6"/>
  <c r="AQ193" i="6"/>
  <c r="AP193" i="6"/>
  <c r="AO193" i="6"/>
  <c r="AN193" i="6"/>
  <c r="AQ192" i="6"/>
  <c r="AP192" i="6"/>
  <c r="AO192" i="6"/>
  <c r="AN192" i="6"/>
  <c r="AQ191" i="6"/>
  <c r="AP191" i="6"/>
  <c r="AO191" i="6"/>
  <c r="AN191" i="6"/>
  <c r="AQ190" i="6"/>
  <c r="AP190" i="6"/>
  <c r="AO190" i="6"/>
  <c r="AN190" i="6"/>
  <c r="AQ189" i="6"/>
  <c r="AP189" i="6"/>
  <c r="AO189" i="6"/>
  <c r="AN189" i="6"/>
  <c r="AQ188" i="6"/>
  <c r="AP188" i="6"/>
  <c r="AO188" i="6"/>
  <c r="AN188" i="6"/>
  <c r="AQ187" i="6"/>
  <c r="AP187" i="6"/>
  <c r="AO187" i="6"/>
  <c r="AN187" i="6"/>
  <c r="AQ186" i="6"/>
  <c r="AP186" i="6"/>
  <c r="AO186" i="6"/>
  <c r="AN186" i="6"/>
  <c r="AQ185" i="6"/>
  <c r="AP185" i="6"/>
  <c r="AO185" i="6"/>
  <c r="AN185" i="6"/>
  <c r="AQ184" i="6"/>
  <c r="AP184" i="6"/>
  <c r="AO184" i="6"/>
  <c r="AN184" i="6"/>
  <c r="AQ183" i="6"/>
  <c r="AP183" i="6"/>
  <c r="AO183" i="6"/>
  <c r="AN183" i="6"/>
  <c r="AQ182" i="6"/>
  <c r="AP182" i="6"/>
  <c r="AO182" i="6"/>
  <c r="AN182" i="6"/>
  <c r="AQ181" i="6"/>
  <c r="AP181" i="6"/>
  <c r="AO181" i="6"/>
  <c r="AN181" i="6"/>
  <c r="AQ180" i="6"/>
  <c r="AP180" i="6"/>
  <c r="AO180" i="6"/>
  <c r="AN180" i="6"/>
  <c r="AQ179" i="6"/>
  <c r="AP179" i="6"/>
  <c r="AO179" i="6"/>
  <c r="AN179" i="6"/>
  <c r="AQ178" i="6"/>
  <c r="AP178" i="6"/>
  <c r="AO178" i="6"/>
  <c r="AN178" i="6"/>
  <c r="AQ177" i="6"/>
  <c r="AP177" i="6"/>
  <c r="AO177" i="6"/>
  <c r="AN177" i="6"/>
  <c r="AQ176" i="6"/>
  <c r="AP176" i="6"/>
  <c r="AO176" i="6"/>
  <c r="AN176" i="6"/>
  <c r="AQ175" i="6"/>
  <c r="AP175" i="6"/>
  <c r="AO175" i="6"/>
  <c r="AN175" i="6"/>
  <c r="AQ174" i="6"/>
  <c r="AP174" i="6"/>
  <c r="AO174" i="6"/>
  <c r="AN174" i="6"/>
  <c r="AQ173" i="6"/>
  <c r="AP173" i="6"/>
  <c r="AO173" i="6"/>
  <c r="AN173" i="6"/>
  <c r="AQ172" i="6"/>
  <c r="AP172" i="6"/>
  <c r="AO172" i="6"/>
  <c r="AN172" i="6"/>
  <c r="AQ171" i="6"/>
  <c r="AP171" i="6"/>
  <c r="AO171" i="6"/>
  <c r="AN171" i="6"/>
  <c r="AQ170" i="6"/>
  <c r="AP170" i="6"/>
  <c r="AO170" i="6"/>
  <c r="AN170" i="6"/>
  <c r="AQ169" i="6"/>
  <c r="AP169" i="6"/>
  <c r="AO169" i="6"/>
  <c r="AN169" i="6"/>
  <c r="AQ168" i="6"/>
  <c r="AP168" i="6"/>
  <c r="AO168" i="6"/>
  <c r="AN168" i="6"/>
  <c r="AQ167" i="6"/>
  <c r="AP167" i="6"/>
  <c r="AO167" i="6"/>
  <c r="AN167" i="6"/>
  <c r="AQ166" i="6"/>
  <c r="AP166" i="6"/>
  <c r="AO166" i="6"/>
  <c r="AN166" i="6"/>
  <c r="AQ165" i="6"/>
  <c r="AP165" i="6"/>
  <c r="AO165" i="6"/>
  <c r="AN165" i="6"/>
  <c r="AQ164" i="6"/>
  <c r="AP164" i="6"/>
  <c r="AO164" i="6"/>
  <c r="AN164" i="6"/>
  <c r="AQ163" i="6"/>
  <c r="AP163" i="6"/>
  <c r="AO163" i="6"/>
  <c r="AN163" i="6"/>
  <c r="AQ162" i="6"/>
  <c r="AP162" i="6"/>
  <c r="AO162" i="6"/>
  <c r="AN162" i="6"/>
  <c r="AQ161" i="6"/>
  <c r="AP161" i="6"/>
  <c r="AO161" i="6"/>
  <c r="AN161" i="6"/>
  <c r="AQ160" i="6"/>
  <c r="AP160" i="6"/>
  <c r="AO160" i="6"/>
  <c r="AN160" i="6"/>
  <c r="AQ159" i="6"/>
  <c r="AP159" i="6"/>
  <c r="AO159" i="6"/>
  <c r="AN159" i="6"/>
  <c r="AQ158" i="6"/>
  <c r="AP158" i="6"/>
  <c r="AO158" i="6"/>
  <c r="AN158" i="6"/>
  <c r="AQ157" i="6"/>
  <c r="AP157" i="6"/>
  <c r="AO157" i="6"/>
  <c r="AN157" i="6"/>
  <c r="AQ156" i="6"/>
  <c r="AP156" i="6"/>
  <c r="AO156" i="6"/>
  <c r="AN156" i="6"/>
  <c r="AQ155" i="6"/>
  <c r="AP155" i="6"/>
  <c r="AO155" i="6"/>
  <c r="AN155" i="6"/>
  <c r="AQ154" i="6"/>
  <c r="AP154" i="6"/>
  <c r="AO154" i="6"/>
  <c r="AN154" i="6"/>
  <c r="AQ153" i="6"/>
  <c r="AP153" i="6"/>
  <c r="AO153" i="6"/>
  <c r="AN153" i="6"/>
  <c r="AQ152" i="6"/>
  <c r="AP152" i="6"/>
  <c r="AO152" i="6"/>
  <c r="AN152" i="6"/>
  <c r="AQ151" i="6"/>
  <c r="AP151" i="6"/>
  <c r="AO151" i="6"/>
  <c r="AN151" i="6"/>
  <c r="AQ150" i="6"/>
  <c r="AP150" i="6"/>
  <c r="AO150" i="6"/>
  <c r="AN150" i="6"/>
  <c r="AQ149" i="6"/>
  <c r="AP149" i="6"/>
  <c r="AO149" i="6"/>
  <c r="AN149" i="6"/>
  <c r="AQ148" i="6"/>
  <c r="AP148" i="6"/>
  <c r="AO148" i="6"/>
  <c r="AN148" i="6"/>
  <c r="AQ147" i="6"/>
  <c r="AP147" i="6"/>
  <c r="AO147" i="6"/>
  <c r="AN147" i="6"/>
  <c r="AQ146" i="6"/>
  <c r="AP146" i="6"/>
  <c r="AO146" i="6"/>
  <c r="AN146" i="6"/>
  <c r="AQ145" i="6"/>
  <c r="AP145" i="6"/>
  <c r="AO145" i="6"/>
  <c r="AN145" i="6"/>
  <c r="AQ144" i="6"/>
  <c r="AP144" i="6"/>
  <c r="AO144" i="6"/>
  <c r="AN144" i="6"/>
  <c r="AQ143" i="6"/>
  <c r="AP143" i="6"/>
  <c r="AO143" i="6"/>
  <c r="AN143" i="6"/>
  <c r="AQ142" i="6"/>
  <c r="AP142" i="6"/>
  <c r="AO142" i="6"/>
  <c r="AN142" i="6"/>
  <c r="AQ141" i="6"/>
  <c r="AP141" i="6"/>
  <c r="AO141" i="6"/>
  <c r="AN141" i="6"/>
  <c r="AQ140" i="6"/>
  <c r="AP140" i="6"/>
  <c r="AO140" i="6"/>
  <c r="AN140" i="6"/>
  <c r="AQ139" i="6"/>
  <c r="AP139" i="6"/>
  <c r="AO139" i="6"/>
  <c r="AN139" i="6"/>
  <c r="AQ138" i="6"/>
  <c r="AP138" i="6"/>
  <c r="AO138" i="6"/>
  <c r="AN138" i="6"/>
  <c r="AQ137" i="6"/>
  <c r="AP137" i="6"/>
  <c r="AO137" i="6"/>
  <c r="AN137" i="6"/>
  <c r="AQ136" i="6"/>
  <c r="AP136" i="6"/>
  <c r="AO136" i="6"/>
  <c r="AN136" i="6"/>
  <c r="AQ135" i="6"/>
  <c r="AP135" i="6"/>
  <c r="AO135" i="6"/>
  <c r="AN135" i="6"/>
  <c r="AQ134" i="6"/>
  <c r="AP134" i="6"/>
  <c r="AO134" i="6"/>
  <c r="AN134" i="6"/>
  <c r="AQ133" i="6"/>
  <c r="AP133" i="6"/>
  <c r="AO133" i="6"/>
  <c r="AN133" i="6"/>
  <c r="AQ132" i="6"/>
  <c r="AP132" i="6"/>
  <c r="AO132" i="6"/>
  <c r="AN132" i="6"/>
  <c r="AQ131" i="6"/>
  <c r="AP131" i="6"/>
  <c r="AO131" i="6"/>
  <c r="AN131" i="6"/>
  <c r="AQ130" i="6"/>
  <c r="AP130" i="6"/>
  <c r="AO130" i="6"/>
  <c r="AN130" i="6"/>
  <c r="AQ129" i="6"/>
  <c r="AP129" i="6"/>
  <c r="AO129" i="6"/>
  <c r="AN129" i="6"/>
  <c r="AQ128" i="6"/>
  <c r="AP128" i="6"/>
  <c r="AO128" i="6"/>
  <c r="AN128" i="6"/>
  <c r="AQ127" i="6"/>
  <c r="AP127" i="6"/>
  <c r="AO127" i="6"/>
  <c r="AN127" i="6"/>
  <c r="AQ126" i="6"/>
  <c r="AP126" i="6"/>
  <c r="AO126" i="6"/>
  <c r="AN126" i="6"/>
  <c r="AQ125" i="6"/>
  <c r="AP125" i="6"/>
  <c r="AO125" i="6"/>
  <c r="AN125" i="6"/>
  <c r="AQ124" i="6"/>
  <c r="AP124" i="6"/>
  <c r="AO124" i="6"/>
  <c r="AN124" i="6"/>
  <c r="AQ123" i="6"/>
  <c r="AP123" i="6"/>
  <c r="AO123" i="6"/>
  <c r="AN123" i="6"/>
  <c r="AQ122" i="6"/>
  <c r="AP122" i="6"/>
  <c r="AO122" i="6"/>
  <c r="AN122" i="6"/>
  <c r="AQ121" i="6"/>
  <c r="AP121" i="6"/>
  <c r="AO121" i="6"/>
  <c r="AN121" i="6"/>
  <c r="AQ120" i="6"/>
  <c r="AP120" i="6"/>
  <c r="AO120" i="6"/>
  <c r="AN120" i="6"/>
  <c r="AQ119" i="6"/>
  <c r="AP119" i="6"/>
  <c r="AO119" i="6"/>
  <c r="AN119" i="6"/>
  <c r="AQ118" i="6"/>
  <c r="AP118" i="6"/>
  <c r="AO118" i="6"/>
  <c r="AN118" i="6"/>
  <c r="AQ117" i="6"/>
  <c r="AP117" i="6"/>
  <c r="AO117" i="6"/>
  <c r="AN117" i="6"/>
  <c r="AQ116" i="6"/>
  <c r="AP116" i="6"/>
  <c r="AO116" i="6"/>
  <c r="AN116" i="6"/>
  <c r="AQ115" i="6"/>
  <c r="AP115" i="6"/>
  <c r="AO115" i="6"/>
  <c r="AN115" i="6"/>
  <c r="AQ114" i="6"/>
  <c r="AP114" i="6"/>
  <c r="AO114" i="6"/>
  <c r="AN114" i="6"/>
  <c r="AQ113" i="6"/>
  <c r="AP113" i="6"/>
  <c r="AO113" i="6"/>
  <c r="AN113" i="6"/>
  <c r="AQ112" i="6"/>
  <c r="AP112" i="6"/>
  <c r="AO112" i="6"/>
  <c r="AN112" i="6"/>
  <c r="AQ111" i="6"/>
  <c r="AP111" i="6"/>
  <c r="AO111" i="6"/>
  <c r="AN111" i="6"/>
  <c r="AQ110" i="6"/>
  <c r="AP110" i="6"/>
  <c r="AO110" i="6"/>
  <c r="AN110" i="6"/>
  <c r="AQ109" i="6"/>
  <c r="AP109" i="6"/>
  <c r="AO109" i="6"/>
  <c r="AN109" i="6"/>
  <c r="AQ108" i="6"/>
  <c r="AP108" i="6"/>
  <c r="AO108" i="6"/>
  <c r="AN108" i="6"/>
  <c r="AQ107" i="6"/>
  <c r="AP107" i="6"/>
  <c r="AO107" i="6"/>
  <c r="AN107" i="6"/>
  <c r="AQ106" i="6"/>
  <c r="AP106" i="6"/>
  <c r="AO106" i="6"/>
  <c r="AN106" i="6"/>
  <c r="AQ105" i="6"/>
  <c r="AP105" i="6"/>
  <c r="AO105" i="6"/>
  <c r="AN105" i="6"/>
  <c r="AQ104" i="6"/>
  <c r="AP104" i="6"/>
  <c r="AO104" i="6"/>
  <c r="AN104" i="6"/>
  <c r="AQ103" i="6"/>
  <c r="AP103" i="6"/>
  <c r="AO103" i="6"/>
  <c r="AN103" i="6"/>
  <c r="AQ102" i="6"/>
  <c r="AP102" i="6"/>
  <c r="AO102" i="6"/>
  <c r="AN102" i="6"/>
  <c r="AQ101" i="6"/>
  <c r="AP101" i="6"/>
  <c r="AO101" i="6"/>
  <c r="AN101" i="6"/>
  <c r="AQ100" i="6"/>
  <c r="AP100" i="6"/>
  <c r="AO100" i="6"/>
  <c r="AN100" i="6"/>
  <c r="AQ99" i="6"/>
  <c r="AP99" i="6"/>
  <c r="AO99" i="6"/>
  <c r="AN99" i="6"/>
  <c r="AQ98" i="6"/>
  <c r="AP98" i="6"/>
  <c r="AO98" i="6"/>
  <c r="AN98" i="6"/>
  <c r="AQ97" i="6"/>
  <c r="AP97" i="6"/>
  <c r="AO97" i="6"/>
  <c r="AN97" i="6"/>
  <c r="AQ96" i="6"/>
  <c r="AP96" i="6"/>
  <c r="AO96" i="6"/>
  <c r="AN96" i="6"/>
  <c r="AQ95" i="6"/>
  <c r="AP95" i="6"/>
  <c r="AO95" i="6"/>
  <c r="AN95" i="6"/>
  <c r="AQ94" i="6"/>
  <c r="AP94" i="6"/>
  <c r="AO94" i="6"/>
  <c r="AN94" i="6"/>
  <c r="AQ93" i="6"/>
  <c r="AP93" i="6"/>
  <c r="AO93" i="6"/>
  <c r="AN93" i="6"/>
  <c r="AQ92" i="6"/>
  <c r="AP92" i="6"/>
  <c r="AO92" i="6"/>
  <c r="AN92" i="6"/>
  <c r="AQ91" i="6"/>
  <c r="AP91" i="6"/>
  <c r="AO91" i="6"/>
  <c r="AN91" i="6"/>
  <c r="AQ90" i="6"/>
  <c r="AP90" i="6"/>
  <c r="AO90" i="6"/>
  <c r="AN90" i="6"/>
  <c r="AQ89" i="6"/>
  <c r="AP89" i="6"/>
  <c r="AO89" i="6"/>
  <c r="AN89" i="6"/>
  <c r="AQ88" i="6"/>
  <c r="AP88" i="6"/>
  <c r="AO88" i="6"/>
  <c r="AN88" i="6"/>
  <c r="AQ87" i="6"/>
  <c r="AP87" i="6"/>
  <c r="AO87" i="6"/>
  <c r="AN87" i="6"/>
  <c r="AQ86" i="6"/>
  <c r="AP86" i="6"/>
  <c r="AO86" i="6"/>
  <c r="AN86" i="6"/>
  <c r="AQ85" i="6"/>
  <c r="AP85" i="6"/>
  <c r="AO85" i="6"/>
  <c r="AN85" i="6"/>
  <c r="AQ84" i="6"/>
  <c r="AP84" i="6"/>
  <c r="AO84" i="6"/>
  <c r="AN84" i="6"/>
  <c r="AQ83" i="6"/>
  <c r="AP83" i="6"/>
  <c r="AO83" i="6"/>
  <c r="AN83" i="6"/>
  <c r="AQ82" i="6"/>
  <c r="AP82" i="6"/>
  <c r="AO82" i="6"/>
  <c r="AN82" i="6"/>
  <c r="AQ81" i="6"/>
  <c r="AP81" i="6"/>
  <c r="AO81" i="6"/>
  <c r="AN81" i="6"/>
  <c r="AQ80" i="6"/>
  <c r="AP80" i="6"/>
  <c r="AO80" i="6"/>
  <c r="AN80" i="6"/>
  <c r="AQ79" i="6"/>
  <c r="AP79" i="6"/>
  <c r="AO79" i="6"/>
  <c r="AN79" i="6"/>
  <c r="AQ78" i="6"/>
  <c r="AP78" i="6"/>
  <c r="AO78" i="6"/>
  <c r="AN78" i="6"/>
  <c r="AQ77" i="6"/>
  <c r="AP77" i="6"/>
  <c r="AO77" i="6"/>
  <c r="AN77" i="6"/>
  <c r="AQ76" i="6"/>
  <c r="AP76" i="6"/>
  <c r="AO76" i="6"/>
  <c r="AN76" i="6"/>
  <c r="AQ75" i="6"/>
  <c r="AP75" i="6"/>
  <c r="AO75" i="6"/>
  <c r="AN75" i="6"/>
  <c r="AQ74" i="6"/>
  <c r="AP74" i="6"/>
  <c r="AO74" i="6"/>
  <c r="AN74" i="6"/>
  <c r="AQ73" i="6"/>
  <c r="AP73" i="6"/>
  <c r="AO73" i="6"/>
  <c r="AN73" i="6"/>
  <c r="AQ72" i="6"/>
  <c r="AP72" i="6"/>
  <c r="AO72" i="6"/>
  <c r="AN72" i="6"/>
  <c r="AQ71" i="6"/>
  <c r="AP71" i="6"/>
  <c r="AO71" i="6"/>
  <c r="AN71" i="6"/>
  <c r="AQ70" i="6"/>
  <c r="AP70" i="6"/>
  <c r="AO70" i="6"/>
  <c r="AN70" i="6"/>
  <c r="AQ69" i="6"/>
  <c r="AP69" i="6"/>
  <c r="AO69" i="6"/>
  <c r="AN69" i="6"/>
  <c r="AQ68" i="6"/>
  <c r="AP68" i="6"/>
  <c r="AO68" i="6"/>
  <c r="AN68" i="6"/>
  <c r="AQ67" i="6"/>
  <c r="AP67" i="6"/>
  <c r="AO67" i="6"/>
  <c r="AN67" i="6"/>
  <c r="AQ66" i="6"/>
  <c r="AP66" i="6"/>
  <c r="AO66" i="6"/>
  <c r="AN66" i="6"/>
  <c r="AQ65" i="6"/>
  <c r="AP65" i="6"/>
  <c r="AO65" i="6"/>
  <c r="AN65" i="6"/>
  <c r="AQ64" i="6"/>
  <c r="AP64" i="6"/>
  <c r="AO64" i="6"/>
  <c r="AN64" i="6"/>
  <c r="AQ63" i="6"/>
  <c r="AP63" i="6"/>
  <c r="AO63" i="6"/>
  <c r="AN63" i="6"/>
  <c r="AQ62" i="6"/>
  <c r="AP62" i="6"/>
  <c r="AO62" i="6"/>
  <c r="AN62" i="6"/>
  <c r="AQ61" i="6"/>
  <c r="AP61" i="6"/>
  <c r="AO61" i="6"/>
  <c r="AN61" i="6"/>
  <c r="AQ60" i="6"/>
  <c r="AP60" i="6"/>
  <c r="AO60" i="6"/>
  <c r="AN60" i="6"/>
  <c r="AQ59" i="6"/>
  <c r="AP59" i="6"/>
  <c r="AO59" i="6"/>
  <c r="AN59" i="6"/>
  <c r="AQ58" i="6"/>
  <c r="AP58" i="6"/>
  <c r="AO58" i="6"/>
  <c r="AN58" i="6"/>
  <c r="AQ57" i="6"/>
  <c r="AP57" i="6"/>
  <c r="AO57" i="6"/>
  <c r="AN57" i="6"/>
  <c r="AQ56" i="6"/>
  <c r="AP56" i="6"/>
  <c r="AO56" i="6"/>
  <c r="AN56" i="6"/>
  <c r="AQ55" i="6"/>
  <c r="AP55" i="6"/>
  <c r="AO55" i="6"/>
  <c r="AN55" i="6"/>
  <c r="AQ54" i="6"/>
  <c r="AP54" i="6"/>
  <c r="AO54" i="6"/>
  <c r="AN54" i="6"/>
  <c r="AQ53" i="6"/>
  <c r="AP53" i="6"/>
  <c r="AO53" i="6"/>
  <c r="AN53" i="6"/>
  <c r="AQ52" i="6"/>
  <c r="AP52" i="6"/>
  <c r="AO52" i="6"/>
  <c r="AN52" i="6"/>
  <c r="AQ51" i="6"/>
  <c r="AP51" i="6"/>
  <c r="AO51" i="6"/>
  <c r="AN51" i="6"/>
  <c r="AQ50" i="6"/>
  <c r="AP50" i="6"/>
  <c r="AO50" i="6"/>
  <c r="AN50" i="6"/>
  <c r="AQ49" i="6"/>
  <c r="AP49" i="6"/>
  <c r="AO49" i="6"/>
  <c r="AN49" i="6"/>
  <c r="AQ48" i="6"/>
  <c r="AP48" i="6"/>
  <c r="AO48" i="6"/>
  <c r="AN48" i="6"/>
  <c r="AQ47" i="6"/>
  <c r="AP47" i="6"/>
  <c r="AO47" i="6"/>
  <c r="AN47" i="6"/>
  <c r="AQ46" i="6"/>
  <c r="AP46" i="6"/>
  <c r="AO46" i="6"/>
  <c r="AN46" i="6"/>
  <c r="AQ45" i="6"/>
  <c r="AP45" i="6"/>
  <c r="AO45" i="6"/>
  <c r="AN45" i="6"/>
  <c r="AQ44" i="6"/>
  <c r="AP44" i="6"/>
  <c r="AO44" i="6"/>
  <c r="AN44" i="6"/>
  <c r="AQ43" i="6"/>
  <c r="AP43" i="6"/>
  <c r="AO43" i="6"/>
  <c r="AN43" i="6"/>
  <c r="AQ42" i="6"/>
  <c r="AP42" i="6"/>
  <c r="AO42" i="6"/>
  <c r="AN42" i="6"/>
  <c r="AQ41" i="6"/>
  <c r="AP41" i="6"/>
  <c r="AO41" i="6"/>
  <c r="AN41" i="6"/>
  <c r="AQ40" i="6"/>
  <c r="AP40" i="6"/>
  <c r="AO40" i="6"/>
  <c r="AN40" i="6"/>
  <c r="AQ39" i="6"/>
  <c r="AP39" i="6"/>
  <c r="AO39" i="6"/>
  <c r="AN39" i="6"/>
  <c r="AQ38" i="6"/>
  <c r="AP38" i="6"/>
  <c r="AO38" i="6"/>
  <c r="AN38" i="6"/>
  <c r="AQ37" i="6"/>
  <c r="AP37" i="6"/>
  <c r="AO37" i="6"/>
  <c r="AN37" i="6"/>
  <c r="AQ36" i="6"/>
  <c r="AP36" i="6"/>
  <c r="AO36" i="6"/>
  <c r="AN36" i="6"/>
  <c r="AQ35" i="6"/>
  <c r="AP35" i="6"/>
  <c r="AO35" i="6"/>
  <c r="AN35" i="6"/>
  <c r="AQ34" i="6"/>
  <c r="AP34" i="6"/>
  <c r="AO34" i="6"/>
  <c r="AN34" i="6"/>
  <c r="AQ33" i="6"/>
  <c r="AP33" i="6"/>
  <c r="AO33" i="6"/>
  <c r="AN33" i="6"/>
  <c r="AQ32" i="6"/>
  <c r="AP32" i="6"/>
  <c r="AO32" i="6"/>
  <c r="AN32" i="6"/>
  <c r="AQ31" i="6"/>
  <c r="AP31" i="6"/>
  <c r="AO31" i="6"/>
  <c r="AN31" i="6"/>
  <c r="AQ30" i="6"/>
  <c r="AP30" i="6"/>
  <c r="AO30" i="6"/>
  <c r="AN30" i="6"/>
  <c r="AQ29" i="6"/>
  <c r="AP29" i="6"/>
  <c r="AO29" i="6"/>
  <c r="AN29" i="6"/>
  <c r="AQ28" i="6"/>
  <c r="AP28" i="6"/>
  <c r="AO28" i="6"/>
  <c r="AN28" i="6"/>
  <c r="AQ27" i="6"/>
  <c r="AP27" i="6"/>
  <c r="AO27" i="6"/>
  <c r="AN27" i="6"/>
  <c r="AQ26" i="6"/>
  <c r="AP26" i="6"/>
  <c r="AO26" i="6"/>
  <c r="AN26" i="6"/>
  <c r="AQ25" i="6"/>
  <c r="AP25" i="6"/>
  <c r="AO25" i="6"/>
  <c r="AN25" i="6"/>
  <c r="AQ24" i="6"/>
  <c r="AP24" i="6"/>
  <c r="AO24" i="6"/>
  <c r="AN24" i="6"/>
  <c r="AQ23" i="6"/>
  <c r="AP23" i="6"/>
  <c r="AO23" i="6"/>
  <c r="AN23" i="6"/>
  <c r="AQ22" i="6"/>
  <c r="AP22" i="6"/>
  <c r="AO22" i="6"/>
  <c r="AN22" i="6"/>
  <c r="AQ21" i="6"/>
  <c r="AP21" i="6"/>
  <c r="AO21" i="6"/>
  <c r="AN21" i="6"/>
  <c r="AQ20" i="6"/>
  <c r="AP20" i="6"/>
  <c r="AO20" i="6"/>
  <c r="AN20" i="6"/>
  <c r="AQ19" i="6"/>
  <c r="AP19" i="6"/>
  <c r="AO19" i="6"/>
  <c r="AN19" i="6"/>
  <c r="AQ18" i="6"/>
  <c r="AP18" i="6"/>
  <c r="AO18" i="6"/>
  <c r="AN18" i="6"/>
  <c r="AQ17" i="6"/>
  <c r="AP17" i="6"/>
  <c r="AO17" i="6"/>
  <c r="AN17" i="6"/>
  <c r="AQ16" i="6"/>
  <c r="AP16" i="6"/>
  <c r="AO16" i="6"/>
  <c r="AN16" i="6"/>
  <c r="AQ15" i="6"/>
  <c r="AP15" i="6"/>
  <c r="AO15" i="6"/>
  <c r="AN15" i="6"/>
  <c r="AQ14" i="6"/>
  <c r="AP14" i="6"/>
  <c r="AO14" i="6"/>
  <c r="AN14" i="6"/>
  <c r="AQ13" i="6"/>
  <c r="AP13" i="6"/>
  <c r="AO13" i="6"/>
  <c r="AN13" i="6"/>
  <c r="AQ12" i="6"/>
  <c r="AP12" i="6"/>
  <c r="AO12" i="6"/>
  <c r="AQ11" i="6"/>
  <c r="AP11" i="6"/>
  <c r="AO11" i="6"/>
  <c r="AN11" i="6"/>
  <c r="AQ10" i="6"/>
  <c r="AP10" i="6"/>
  <c r="AO10" i="6"/>
  <c r="AN10" i="6"/>
  <c r="AQ9" i="6"/>
  <c r="AP9" i="6"/>
  <c r="AN9" i="6"/>
  <c r="AQ8" i="6"/>
  <c r="AP8" i="6"/>
  <c r="T125" i="6" l="1"/>
  <c r="T250" i="6"/>
  <c r="U250" i="6" s="1"/>
  <c r="T253" i="6"/>
  <c r="T245" i="6"/>
  <c r="U245" i="6" s="1"/>
  <c r="T189" i="6"/>
  <c r="U189" i="6" s="1"/>
  <c r="T181" i="6"/>
  <c r="U181" i="6" s="1"/>
  <c r="T117" i="6"/>
  <c r="U117" i="6" s="1"/>
  <c r="T61" i="6"/>
  <c r="U61" i="6" s="1"/>
  <c r="T53" i="6"/>
  <c r="U53" i="6" s="1"/>
  <c r="T186" i="6"/>
  <c r="U186" i="6" s="1"/>
  <c r="T122" i="6"/>
  <c r="U122" i="6" s="1"/>
  <c r="T58" i="6"/>
  <c r="U58" i="6" s="1"/>
  <c r="T301" i="6"/>
  <c r="U301" i="6" s="1"/>
  <c r="T293" i="6"/>
  <c r="U293" i="6" s="1"/>
  <c r="T285" i="6"/>
  <c r="U285" i="6" s="1"/>
  <c r="T277" i="6"/>
  <c r="U277" i="6" s="1"/>
  <c r="T269" i="6"/>
  <c r="U269" i="6" s="1"/>
  <c r="T261" i="6"/>
  <c r="U261" i="6" s="1"/>
  <c r="T237" i="6"/>
  <c r="U237" i="6" s="1"/>
  <c r="T229" i="6"/>
  <c r="U229" i="6" s="1"/>
  <c r="T221" i="6"/>
  <c r="U221" i="6" s="1"/>
  <c r="T213" i="6"/>
  <c r="U213" i="6" s="1"/>
  <c r="T205" i="6"/>
  <c r="U205" i="6" s="1"/>
  <c r="T197" i="6"/>
  <c r="U197" i="6" s="1"/>
  <c r="T173" i="6"/>
  <c r="U173" i="6" s="1"/>
  <c r="T165" i="6"/>
  <c r="U165" i="6" s="1"/>
  <c r="T157" i="6"/>
  <c r="U157" i="6" s="1"/>
  <c r="T149" i="6"/>
  <c r="U149" i="6" s="1"/>
  <c r="T141" i="6"/>
  <c r="T133" i="6"/>
  <c r="U133" i="6" s="1"/>
  <c r="T109" i="6"/>
  <c r="U109" i="6" s="1"/>
  <c r="T101" i="6"/>
  <c r="U101" i="6" s="1"/>
  <c r="T93" i="6"/>
  <c r="U93" i="6" s="1"/>
  <c r="T85" i="6"/>
  <c r="U85" i="6" s="1"/>
  <c r="T77" i="6"/>
  <c r="U77" i="6" s="1"/>
  <c r="T69" i="6"/>
  <c r="U69" i="6" s="1"/>
  <c r="T45" i="6"/>
  <c r="U45" i="6" s="1"/>
  <c r="T41" i="6"/>
  <c r="U41" i="6" s="1"/>
  <c r="T33" i="6"/>
  <c r="U33" i="6" s="1"/>
  <c r="T17" i="6"/>
  <c r="U17" i="6" s="1"/>
  <c r="T25" i="6"/>
  <c r="U25" i="6" s="1"/>
  <c r="T296" i="6"/>
  <c r="U296" i="6" s="1"/>
  <c r="T288" i="6"/>
  <c r="T280" i="6"/>
  <c r="U280" i="6" s="1"/>
  <c r="T272" i="6"/>
  <c r="U272" i="6" s="1"/>
  <c r="T264" i="6"/>
  <c r="U264" i="6" s="1"/>
  <c r="T256" i="6"/>
  <c r="U256" i="6" s="1"/>
  <c r="T248" i="6"/>
  <c r="T240" i="6"/>
  <c r="T232" i="6"/>
  <c r="U232" i="6" s="1"/>
  <c r="T224" i="6"/>
  <c r="T216" i="6"/>
  <c r="U216" i="6" s="1"/>
  <c r="T208" i="6"/>
  <c r="U208" i="6" s="1"/>
  <c r="T200" i="6"/>
  <c r="U200" i="6" s="1"/>
  <c r="T192" i="6"/>
  <c r="U192" i="6" s="1"/>
  <c r="T184" i="6"/>
  <c r="T176" i="6"/>
  <c r="T168" i="6"/>
  <c r="U168" i="6" s="1"/>
  <c r="T160" i="6"/>
  <c r="U160" i="6" s="1"/>
  <c r="T152" i="6"/>
  <c r="U152" i="6" s="1"/>
  <c r="T144" i="6"/>
  <c r="U144" i="6" s="1"/>
  <c r="T136" i="6"/>
  <c r="U136" i="6" s="1"/>
  <c r="T128" i="6"/>
  <c r="U128" i="6" s="1"/>
  <c r="T120" i="6"/>
  <c r="U120" i="6" s="1"/>
  <c r="T112" i="6"/>
  <c r="T104" i="6"/>
  <c r="T96" i="6"/>
  <c r="T88" i="6"/>
  <c r="U88" i="6" s="1"/>
  <c r="T80" i="6"/>
  <c r="U80" i="6" s="1"/>
  <c r="T72" i="6"/>
  <c r="U72" i="6" s="1"/>
  <c r="T64" i="6"/>
  <c r="U64" i="6" s="1"/>
  <c r="T56" i="6"/>
  <c r="T48" i="6"/>
  <c r="T44" i="6"/>
  <c r="T36" i="6"/>
  <c r="T28" i="6"/>
  <c r="U28" i="6" s="1"/>
  <c r="T20" i="6"/>
  <c r="T12" i="6"/>
  <c r="U12" i="6" s="1"/>
  <c r="T298" i="6"/>
  <c r="T290" i="6"/>
  <c r="T282" i="6"/>
  <c r="T274" i="6"/>
  <c r="T266" i="6"/>
  <c r="T258" i="6"/>
  <c r="T242" i="6"/>
  <c r="T234" i="6"/>
  <c r="T226" i="6"/>
  <c r="T218" i="6"/>
  <c r="T210" i="6"/>
  <c r="T202" i="6"/>
  <c r="T194" i="6"/>
  <c r="T178" i="6"/>
  <c r="T170" i="6"/>
  <c r="T162" i="6"/>
  <c r="T154" i="6"/>
  <c r="T146" i="6"/>
  <c r="T138" i="6"/>
  <c r="T130" i="6"/>
  <c r="T114" i="6"/>
  <c r="U114" i="6" s="1"/>
  <c r="T106" i="6"/>
  <c r="T98" i="6"/>
  <c r="U98" i="6" s="1"/>
  <c r="T90" i="6"/>
  <c r="U90" i="6" s="1"/>
  <c r="T82" i="6"/>
  <c r="T74" i="6"/>
  <c r="T66" i="6"/>
  <c r="T50" i="6"/>
  <c r="T38" i="6"/>
  <c r="U38" i="6" s="1"/>
  <c r="T30" i="6"/>
  <c r="T22" i="6"/>
  <c r="T14" i="6"/>
  <c r="T297" i="6"/>
  <c r="T289" i="6"/>
  <c r="U289" i="6" s="1"/>
  <c r="T281" i="6"/>
  <c r="T273" i="6"/>
  <c r="T265" i="6"/>
  <c r="U265" i="6" s="1"/>
  <c r="T257" i="6"/>
  <c r="T249" i="6"/>
  <c r="T241" i="6"/>
  <c r="T233" i="6"/>
  <c r="T225" i="6"/>
  <c r="T217" i="6"/>
  <c r="T209" i="6"/>
  <c r="T201" i="6"/>
  <c r="T193" i="6"/>
  <c r="T185" i="6"/>
  <c r="T177" i="6"/>
  <c r="T169" i="6"/>
  <c r="T161" i="6"/>
  <c r="T153" i="6"/>
  <c r="T145" i="6"/>
  <c r="T137" i="6"/>
  <c r="T129" i="6"/>
  <c r="T121" i="6"/>
  <c r="T113" i="6"/>
  <c r="T105" i="6"/>
  <c r="T97" i="6"/>
  <c r="T89" i="6"/>
  <c r="T81" i="6"/>
  <c r="T73" i="6"/>
  <c r="T65" i="6"/>
  <c r="T57" i="6"/>
  <c r="T49" i="6"/>
  <c r="T37" i="6"/>
  <c r="T29" i="6"/>
  <c r="T21" i="6"/>
  <c r="T13" i="6"/>
  <c r="T147" i="6"/>
  <c r="T91" i="6"/>
  <c r="T134" i="6"/>
  <c r="T126" i="6"/>
  <c r="T62" i="6"/>
  <c r="T300" i="6"/>
  <c r="T292" i="6"/>
  <c r="T284" i="6"/>
  <c r="T276" i="6"/>
  <c r="T268" i="6"/>
  <c r="T260" i="6"/>
  <c r="T252" i="6"/>
  <c r="T244" i="6"/>
  <c r="T236" i="6"/>
  <c r="T228" i="6"/>
  <c r="T220" i="6"/>
  <c r="T212" i="6"/>
  <c r="T204" i="6"/>
  <c r="T196" i="6"/>
  <c r="T188" i="6"/>
  <c r="T180" i="6"/>
  <c r="T172" i="6"/>
  <c r="T164" i="6"/>
  <c r="T156" i="6"/>
  <c r="T148" i="6"/>
  <c r="T140" i="6"/>
  <c r="T132" i="6"/>
  <c r="T124" i="6"/>
  <c r="T116" i="6"/>
  <c r="T108" i="6"/>
  <c r="T100" i="6"/>
  <c r="T92" i="6"/>
  <c r="T84" i="6"/>
  <c r="T76" i="6"/>
  <c r="T68" i="6"/>
  <c r="T60" i="6"/>
  <c r="T52" i="6"/>
  <c r="T40" i="6"/>
  <c r="T32" i="6"/>
  <c r="T24" i="6"/>
  <c r="T16" i="6"/>
  <c r="T9" i="6"/>
  <c r="U9" i="6" s="1"/>
  <c r="T295" i="6"/>
  <c r="T287" i="6"/>
  <c r="T279" i="6"/>
  <c r="T271" i="6"/>
  <c r="T263" i="6"/>
  <c r="T255" i="6"/>
  <c r="T247" i="6"/>
  <c r="T239" i="6"/>
  <c r="T231" i="6"/>
  <c r="T223" i="6"/>
  <c r="T215" i="6"/>
  <c r="T207" i="6"/>
  <c r="T199" i="6"/>
  <c r="U199" i="6" s="1"/>
  <c r="T191" i="6"/>
  <c r="T183" i="6"/>
  <c r="T175" i="6"/>
  <c r="T167" i="6"/>
  <c r="T159" i="6"/>
  <c r="T151" i="6"/>
  <c r="T143" i="6"/>
  <c r="T135" i="6"/>
  <c r="T127" i="6"/>
  <c r="T119" i="6"/>
  <c r="T111" i="6"/>
  <c r="U111" i="6" s="1"/>
  <c r="T103" i="6"/>
  <c r="T95" i="6"/>
  <c r="T87" i="6"/>
  <c r="T79" i="6"/>
  <c r="T71" i="6"/>
  <c r="T63" i="6"/>
  <c r="T55" i="6"/>
  <c r="T47" i="6"/>
  <c r="T43" i="6"/>
  <c r="T35" i="6"/>
  <c r="T27" i="6"/>
  <c r="T19" i="6"/>
  <c r="T11" i="6"/>
  <c r="T283" i="6"/>
  <c r="T275" i="6"/>
  <c r="T219" i="6"/>
  <c r="T211" i="6"/>
  <c r="T155" i="6"/>
  <c r="T83" i="6"/>
  <c r="T31" i="6"/>
  <c r="T23" i="6"/>
  <c r="T262" i="6"/>
  <c r="T254" i="6"/>
  <c r="T198" i="6"/>
  <c r="T190" i="6"/>
  <c r="T70" i="6"/>
  <c r="T10" i="6"/>
  <c r="U10" i="6" s="1"/>
  <c r="U141" i="6"/>
  <c r="T299" i="6"/>
  <c r="T291" i="6"/>
  <c r="T267" i="6"/>
  <c r="T259" i="6"/>
  <c r="T251" i="6"/>
  <c r="T243" i="6"/>
  <c r="T235" i="6"/>
  <c r="T227" i="6"/>
  <c r="T203" i="6"/>
  <c r="T195" i="6"/>
  <c r="T187" i="6"/>
  <c r="T179" i="6"/>
  <c r="T171" i="6"/>
  <c r="T163" i="6"/>
  <c r="T139" i="6"/>
  <c r="T131" i="6"/>
  <c r="T123" i="6"/>
  <c r="T115" i="6"/>
  <c r="T107" i="6"/>
  <c r="T99" i="6"/>
  <c r="T75" i="6"/>
  <c r="T67" i="6"/>
  <c r="T59" i="6"/>
  <c r="T51" i="6"/>
  <c r="T39" i="6"/>
  <c r="T15" i="6"/>
  <c r="T8" i="6"/>
  <c r="U8" i="6" s="1"/>
  <c r="T294" i="6"/>
  <c r="T286" i="6"/>
  <c r="T278" i="6"/>
  <c r="T270" i="6"/>
  <c r="T246" i="6"/>
  <c r="T238" i="6"/>
  <c r="T230" i="6"/>
  <c r="T222" i="6"/>
  <c r="T214" i="6"/>
  <c r="T206" i="6"/>
  <c r="T182" i="6"/>
  <c r="T174" i="6"/>
  <c r="T166" i="6"/>
  <c r="T158" i="6"/>
  <c r="T150" i="6"/>
  <c r="T142" i="6"/>
  <c r="T118" i="6"/>
  <c r="T110" i="6"/>
  <c r="T102" i="6"/>
  <c r="T94" i="6"/>
  <c r="T86" i="6"/>
  <c r="T78" i="6"/>
  <c r="T54" i="6"/>
  <c r="T46" i="6"/>
  <c r="T42" i="6"/>
  <c r="T34" i="6"/>
  <c r="T26" i="6"/>
  <c r="T18" i="6"/>
  <c r="U253" i="6"/>
  <c r="U125" i="6"/>
  <c r="T7" i="6"/>
  <c r="U227" i="6" l="1"/>
  <c r="U79" i="6"/>
  <c r="U182" i="6"/>
  <c r="U278" i="6"/>
  <c r="U59" i="6"/>
  <c r="U236" i="6"/>
  <c r="U49" i="6"/>
  <c r="U241" i="6"/>
  <c r="U240" i="6"/>
  <c r="U223" i="6"/>
  <c r="U42" i="6"/>
  <c r="U118" i="6"/>
  <c r="U75" i="6"/>
  <c r="U171" i="6"/>
  <c r="U23" i="6"/>
  <c r="U60" i="6"/>
  <c r="U124" i="6"/>
  <c r="U188" i="6"/>
  <c r="U129" i="6"/>
  <c r="U193" i="6"/>
  <c r="U22" i="6"/>
  <c r="U234" i="6"/>
  <c r="U286" i="6"/>
  <c r="U243" i="6"/>
  <c r="U82" i="6"/>
  <c r="U226" i="6"/>
  <c r="U248" i="6"/>
  <c r="U222" i="6"/>
  <c r="U266" i="6"/>
  <c r="U68" i="6"/>
  <c r="U196" i="6"/>
  <c r="U73" i="6"/>
  <c r="U137" i="6"/>
  <c r="U83" i="6"/>
  <c r="U119" i="6"/>
  <c r="U183" i="6"/>
  <c r="U247" i="6"/>
  <c r="U16" i="6"/>
  <c r="U140" i="6"/>
  <c r="U204" i="6"/>
  <c r="U21" i="6"/>
  <c r="U81" i="6"/>
  <c r="U145" i="6"/>
  <c r="U106" i="6"/>
  <c r="U20" i="6"/>
  <c r="U255" i="6"/>
  <c r="U153" i="6"/>
  <c r="U281" i="6"/>
  <c r="U158" i="6"/>
  <c r="U127" i="6"/>
  <c r="U191" i="6"/>
  <c r="U29" i="6"/>
  <c r="U246" i="6"/>
  <c r="U11" i="6"/>
  <c r="U263" i="6"/>
  <c r="U32" i="6"/>
  <c r="U220" i="6"/>
  <c r="U161" i="6"/>
  <c r="U202" i="6"/>
  <c r="U274" i="6"/>
  <c r="U288" i="6"/>
  <c r="U219" i="6"/>
  <c r="U207" i="6"/>
  <c r="U40" i="6"/>
  <c r="U228" i="6"/>
  <c r="U292" i="6"/>
  <c r="U134" i="6"/>
  <c r="U105" i="6"/>
  <c r="U233" i="6"/>
  <c r="U297" i="6"/>
  <c r="U210" i="6"/>
  <c r="U201" i="6"/>
  <c r="U185" i="6"/>
  <c r="U104" i="6"/>
  <c r="U184" i="6"/>
  <c r="U282" i="6"/>
  <c r="U56" i="6"/>
  <c r="U13" i="6"/>
  <c r="U103" i="6"/>
  <c r="U44" i="6"/>
  <c r="U121" i="6"/>
  <c r="U57" i="6"/>
  <c r="U146" i="6"/>
  <c r="U112" i="6"/>
  <c r="U167" i="6"/>
  <c r="U96" i="6"/>
  <c r="U224" i="6"/>
  <c r="U50" i="6"/>
  <c r="U36" i="6"/>
  <c r="U177" i="6"/>
  <c r="U74" i="6"/>
  <c r="U48" i="6"/>
  <c r="U176" i="6"/>
  <c r="U113" i="6"/>
  <c r="U249" i="6"/>
  <c r="U290" i="6"/>
  <c r="U218" i="6"/>
  <c r="U91" i="6"/>
  <c r="U43" i="6"/>
  <c r="U209" i="6"/>
  <c r="U295" i="6"/>
  <c r="U194" i="6"/>
  <c r="U130" i="6"/>
  <c r="U65" i="6"/>
  <c r="U273" i="6"/>
  <c r="U170" i="6"/>
  <c r="U24" i="6"/>
  <c r="U217" i="6"/>
  <c r="U30" i="6"/>
  <c r="U14" i="6"/>
  <c r="U89" i="6"/>
  <c r="U154" i="6"/>
  <c r="U156" i="6"/>
  <c r="U284" i="6"/>
  <c r="U71" i="6"/>
  <c r="U162" i="6"/>
  <c r="U31" i="6"/>
  <c r="U242" i="6"/>
  <c r="U211" i="6"/>
  <c r="U257" i="6"/>
  <c r="U239" i="6"/>
  <c r="U148" i="6"/>
  <c r="U169" i="6"/>
  <c r="U260" i="6"/>
  <c r="U142" i="6"/>
  <c r="U66" i="6"/>
  <c r="U298" i="6"/>
  <c r="U138" i="6"/>
  <c r="U147" i="6"/>
  <c r="U275" i="6"/>
  <c r="U47" i="6"/>
  <c r="U258" i="6"/>
  <c r="U178" i="6"/>
  <c r="U225" i="6"/>
  <c r="U95" i="6"/>
  <c r="U300" i="6"/>
  <c r="U116" i="6"/>
  <c r="U37" i="6"/>
  <c r="U299" i="6"/>
  <c r="U97" i="6"/>
  <c r="U126" i="6"/>
  <c r="U172" i="6"/>
  <c r="U99" i="6"/>
  <c r="U268" i="6"/>
  <c r="U62" i="6"/>
  <c r="U279" i="6"/>
  <c r="U67" i="6"/>
  <c r="U231" i="6"/>
  <c r="U132" i="6"/>
  <c r="U87" i="6"/>
  <c r="U190" i="6"/>
  <c r="U179" i="6"/>
  <c r="U214" i="6"/>
  <c r="U151" i="6"/>
  <c r="U100" i="6"/>
  <c r="U164" i="6"/>
  <c r="U19" i="6"/>
  <c r="U52" i="6"/>
  <c r="U252" i="6"/>
  <c r="U175" i="6"/>
  <c r="U180" i="6"/>
  <c r="U46" i="6"/>
  <c r="U27" i="6"/>
  <c r="U262" i="6"/>
  <c r="U215" i="6"/>
  <c r="U259" i="6"/>
  <c r="U139" i="6"/>
  <c r="U198" i="6"/>
  <c r="U35" i="6"/>
  <c r="U276" i="6"/>
  <c r="U63" i="6"/>
  <c r="U143" i="6"/>
  <c r="U271" i="6"/>
  <c r="U84" i="6"/>
  <c r="U212" i="6"/>
  <c r="U55" i="6"/>
  <c r="U135" i="6"/>
  <c r="U76" i="6"/>
  <c r="U110" i="6"/>
  <c r="U163" i="6"/>
  <c r="U159" i="6"/>
  <c r="U287" i="6"/>
  <c r="U108" i="6"/>
  <c r="U244" i="6"/>
  <c r="U92" i="6"/>
  <c r="U254" i="6"/>
  <c r="U70" i="6"/>
  <c r="U294" i="6"/>
  <c r="U251" i="6"/>
  <c r="U123" i="6"/>
  <c r="U26" i="6"/>
  <c r="U235" i="6"/>
  <c r="U166" i="6"/>
  <c r="U86" i="6"/>
  <c r="U206" i="6"/>
  <c r="U34" i="6"/>
  <c r="U102" i="6"/>
  <c r="U283" i="6"/>
  <c r="U131" i="6"/>
  <c r="U155" i="6"/>
  <c r="U195" i="6"/>
  <c r="U15" i="6"/>
  <c r="U203" i="6"/>
  <c r="U54" i="6"/>
  <c r="U39" i="6"/>
  <c r="U78" i="6"/>
  <c r="U230" i="6"/>
  <c r="U238" i="6"/>
  <c r="U107" i="6"/>
  <c r="U291" i="6"/>
  <c r="U150" i="6"/>
  <c r="U115" i="6"/>
  <c r="U187" i="6"/>
  <c r="U267" i="6"/>
  <c r="U18" i="6"/>
  <c r="U94" i="6"/>
  <c r="U174" i="6"/>
  <c r="U270" i="6"/>
  <c r="U51" i="6"/>
  <c r="U7" i="6"/>
</calcChain>
</file>

<file path=xl/comments1.xml><?xml version="1.0" encoding="utf-8"?>
<comments xmlns="http://schemas.openxmlformats.org/spreadsheetml/2006/main">
  <authors>
    <author>tc={D74FE957-EC02-4BD7-83BC-4D4949A10DE3}</author>
  </authors>
  <commentList>
    <comment ref="B2"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Estandarizar nombre de la matriz de acuerdo a los comentarios generados en la Guía.
Respuesta:
    Se actualiza el nombre de la matriz</t>
        </r>
      </text>
    </comment>
  </commentList>
</comments>
</file>

<file path=xl/comments2.xml><?xml version="1.0" encoding="utf-8"?>
<comments xmlns="http://schemas.openxmlformats.org/spreadsheetml/2006/main">
  <authors>
    <author>Usuario</author>
  </authors>
  <commentList>
    <comment ref="P2" authorId="0" shapeId="0">
      <text>
        <r>
          <rPr>
            <b/>
            <sz val="9"/>
            <color indexed="81"/>
            <rFont val="Tahoma"/>
            <family val="2"/>
          </rPr>
          <t>Usuario:</t>
        </r>
        <r>
          <rPr>
            <sz val="9"/>
            <color indexed="81"/>
            <rFont val="Tahoma"/>
            <family val="2"/>
          </rPr>
          <t xml:space="preserve">
Seria bueno definir un ejemplo si es dato abierto o no</t>
        </r>
      </text>
    </comment>
  </commentList>
</comments>
</file>

<file path=xl/sharedStrings.xml><?xml version="1.0" encoding="utf-8"?>
<sst xmlns="http://schemas.openxmlformats.org/spreadsheetml/2006/main" count="717" uniqueCount="445">
  <si>
    <t>MATRIZ DE ACTIVOS DE INFORMACIÓN</t>
  </si>
  <si>
    <t>LÍDER DE PROCESO O FUNCIONARIO DESIGNADO / CALIFICADO POR</t>
  </si>
  <si>
    <t>FECHA ÚLTIMA ACTUALIZACIÓN</t>
  </si>
  <si>
    <t>IDENTIFICACIÓN DE ACTIVOS DE INFORMACIÓN</t>
  </si>
  <si>
    <t>TABLAS DE RETENCIÓN DOCUMENTAL</t>
  </si>
  <si>
    <t>VALORACIÓN DEL ACTIVO</t>
  </si>
  <si>
    <t>PROTECCIÓN DE DATOS PERSONALES</t>
  </si>
  <si>
    <t>ALINEACIÓN LEY DE TRANSPARENCIA Y ACCESO A LA INFORMACIÓN</t>
  </si>
  <si>
    <t>DATOS ABIERTOS</t>
  </si>
  <si>
    <t>INFRAESTRUCTURA CRITICAS CIBERNETICAS - ICC</t>
  </si>
  <si>
    <t>Id. Activo</t>
  </si>
  <si>
    <t>NOMBRE DEL ACTIVO DE INFORMACIÓN</t>
  </si>
  <si>
    <t>DESCRIPCIÓN DEL ACTIVO DE INFORMACIÓN</t>
  </si>
  <si>
    <t>SERIE</t>
  </si>
  <si>
    <t>SUBSERIE</t>
  </si>
  <si>
    <t>Tipo de Activo</t>
  </si>
  <si>
    <t>CRITICIDAD RESPECTO A LA CONFIDENCIALIDAD</t>
  </si>
  <si>
    <t>Valor</t>
  </si>
  <si>
    <t>CRITICIDAD RESPECTO A LA INTEGRIDAD</t>
  </si>
  <si>
    <t>CRITICIDAD RESPECTO A LA DISPONIBILIDAD</t>
  </si>
  <si>
    <t>Valor total del Activo</t>
  </si>
  <si>
    <t>Valor del Activo para el proceso</t>
  </si>
  <si>
    <t>OBSERVACIONES</t>
  </si>
  <si>
    <t>El activo almacena o solicita Datos personales</t>
  </si>
  <si>
    <t>Los datos almacenados o requeridos son públicos</t>
  </si>
  <si>
    <t>Los datos almacenados o requeridos son Privados</t>
  </si>
  <si>
    <t>Los datos almacenados o requeridos son Semiprivados</t>
  </si>
  <si>
    <t>Los datos almacenados o requeridos son Sensibles</t>
  </si>
  <si>
    <t>Aviso de privacidad y autorización para el activo</t>
  </si>
  <si>
    <t>IDIOMA</t>
  </si>
  <si>
    <t>MEDIO DE CONSERVACIÓN Y/O SOPORTE</t>
  </si>
  <si>
    <t>FORMATO</t>
  </si>
  <si>
    <t>INFORMACIÓN PUBLICADA O DISPONIBLE</t>
  </si>
  <si>
    <t>FECHA DE GENERACIÓN DE LA INFORMACIÓN</t>
  </si>
  <si>
    <t>CONDICIÓN LEGÍTIMA DE LA EXCEPCIÓN</t>
  </si>
  <si>
    <t>FUNDAMENTO CONSTITUCIONAL O LEGAL</t>
  </si>
  <si>
    <t>FUNDAMENTO JURÍDICO DE LA EXCEPCIÓN</t>
  </si>
  <si>
    <t>DESCRIPCIÓN DE CONDICIÓN LEGITIMA DE LA EXCEPCIÓN</t>
  </si>
  <si>
    <t>CLASIFICACIÓN DEL ACTIVO DE ACUERDO A TRANSPARENCIA LEY 1712</t>
  </si>
  <si>
    <t>Plazo de Clasificación o Reserva</t>
  </si>
  <si>
    <t>CLASIFICACIÓN O RESERVA TOTAL O PARCIAL DE LA INFORMACIÓN</t>
  </si>
  <si>
    <t xml:space="preserve">FECHA DE CALIFICACIÓN </t>
  </si>
  <si>
    <t>Frecuencia de actualización</t>
  </si>
  <si>
    <t>Categoría lugares de consulta</t>
  </si>
  <si>
    <t>Detalle Lugar de Consulta</t>
  </si>
  <si>
    <t>El activo se cataloga como dato abierto</t>
  </si>
  <si>
    <r>
      <rPr>
        <b/>
        <sz val="11"/>
        <color rgb="FF9C0006"/>
        <rFont val="Calibri"/>
        <family val="2"/>
        <scheme val="minor"/>
      </rPr>
      <t>IMPACTO AMBIENTAL</t>
    </r>
    <r>
      <rPr>
        <sz val="11"/>
        <color rgb="FF9C0006"/>
        <rFont val="Calibri"/>
        <family val="2"/>
        <scheme val="minor"/>
      </rPr>
      <t xml:space="preserve">
Se requieren 3 años o más para la recuperación</t>
    </r>
  </si>
  <si>
    <t>CAMPO</t>
  </si>
  <si>
    <t>DEFINICIÓN</t>
  </si>
  <si>
    <t>INSTRUCTIVO</t>
  </si>
  <si>
    <t>RESPONSABLE DE DILIGENCIAMIENTO</t>
  </si>
  <si>
    <t>Corresponde a los datos de la dirección general, regional, centro de formación y sede en la cual se está realizando el inventario y valoración de activos de información.</t>
  </si>
  <si>
    <t>Diligencie el campo con la información correspondiente a la solicitada en el campo.</t>
  </si>
  <si>
    <t>Líder de proceso / Colaborador designado / CISO</t>
  </si>
  <si>
    <t>Persona responsable del (los) proceso (s) al interior de la oficina o dirección a la cual pertenece para la identificación/actualización, clasificación, etiquetado y valoración de los activos de información.</t>
  </si>
  <si>
    <t>Diligencie la información asociada al líder de proceso, funcionario designado o quien realice la calificación.</t>
  </si>
  <si>
    <t>Última fecha en la cual se llevó a cabo la identificación, clasificación, etiquetado y valoración de los activos de información de los procesos que tiene a cargo.</t>
  </si>
  <si>
    <t>Diligencie la fecha en la que realizó la creación o actualización del inventario de activos.</t>
  </si>
  <si>
    <t>ID. ACTIVO</t>
  </si>
  <si>
    <t xml:space="preserve">Este es un indicador automático propio de la matriz </t>
  </si>
  <si>
    <t>El campo es automático y ya está diligenciado.</t>
  </si>
  <si>
    <t>Automático por herramienta</t>
  </si>
  <si>
    <t>PROCESO</t>
  </si>
  <si>
    <t>Proceso definido en el Sistema Integrado de Gestión y Autocontrol, al cual pertenece activo de información.</t>
  </si>
  <si>
    <t>Registre el nombre del proceso al cual pertenece el activo de información.</t>
  </si>
  <si>
    <t>Líder de proceso / Colaborador designado</t>
  </si>
  <si>
    <t>PROCEDIMIENTO</t>
  </si>
  <si>
    <t>Nombre del procedimiento en el que se encuentra referenciado o al que pertenece el activo de información.</t>
  </si>
  <si>
    <t>Registre el nombre del procedimiento al cual pertenece el activo de información.</t>
  </si>
  <si>
    <t>Denominación asignada al activo de información. Es necesario resaltar que este nombre en el caso de ser formatos o documentos puede ser diferente al nombre asignado al formato o documento.</t>
  </si>
  <si>
    <t>Registre el nombre a través del cual se identifica el activo de información.</t>
  </si>
  <si>
    <t>Descripción o detalle que permite contextualizar o proporcionar más información sobre el activo de información.</t>
  </si>
  <si>
    <t>Realice una breve descripción que ayude a contextualiza el activo de información que está registrando.</t>
  </si>
  <si>
    <t>RETENCIÓN DOCUMENTAL</t>
  </si>
  <si>
    <t>Serie</t>
  </si>
  <si>
    <t xml:space="preserve">Nombre asignado en la tabla de retención documental para la serie. </t>
  </si>
  <si>
    <t>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</si>
  <si>
    <t>Subserie</t>
  </si>
  <si>
    <t xml:space="preserve">Nombre asignado en la tabla de retención documental para la subserie. </t>
  </si>
  <si>
    <t>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</si>
  <si>
    <r>
      <t xml:space="preserve">Define el tipo al cual pertenece el activo. Para este campo consulte la hoja </t>
    </r>
    <r>
      <rPr>
        <b/>
        <sz val="11"/>
        <color indexed="8"/>
        <rFont val="Calibri"/>
        <family val="2"/>
        <scheme val="minor"/>
      </rPr>
      <t>"Detalle Listas":</t>
    </r>
  </si>
  <si>
    <t xml:space="preserve">Seleccione el tipo de activo que se relacione con el activo identificado. </t>
  </si>
  <si>
    <t>CLASIFICACIÓN SEGÚN LA CONFIDENCIALIDAD</t>
  </si>
  <si>
    <r>
      <t xml:space="preserve">Se dará la calificación de </t>
    </r>
    <r>
      <rPr>
        <b/>
        <sz val="11"/>
        <color indexed="8"/>
        <rFont val="Calibri"/>
        <family val="2"/>
        <scheme val="minor"/>
      </rPr>
      <t xml:space="preserve">ALTO </t>
    </r>
    <r>
      <rPr>
        <sz val="11"/>
        <color indexed="8"/>
        <rFont val="Calibri"/>
        <family val="2"/>
        <scheme val="minor"/>
      </rPr>
      <t>cuando: La Información del activo se encuentra disponible sólo para grupo de personas dentro o fuera de la entidad y que en caso de ser conocida por terceros sin autorización puede conllevar un impacto significativo de índole legal, operativo, reputacional o económico. Por lo tanto, la información pública clasificada, información pública reservada, Datos sensibles serán catalogados como “ALTO”.</t>
    </r>
  </si>
  <si>
    <t>Realice la calificación del la integridad del activo de información según los criterios suministrados y disponibles.</t>
  </si>
  <si>
    <r>
      <t xml:space="preserve">Se dará la calificación de </t>
    </r>
    <r>
      <rPr>
        <b/>
        <sz val="11"/>
        <color indexed="8"/>
        <rFont val="Calibri"/>
        <family val="2"/>
        <scheme val="minor"/>
      </rPr>
      <t xml:space="preserve">MEDIO </t>
    </r>
    <r>
      <rPr>
        <sz val="11"/>
        <color indexed="8"/>
        <rFont val="Calibri"/>
        <family val="2"/>
        <scheme val="minor"/>
      </rPr>
      <t>cuando: La Información del activo corresponde a Información interna de la entidad que puede ser conocida y accedida por personas o sistemas internos o externos debidamente autorizados, adicionalmente la información en construcción será catalogada como “MEDIO”.</t>
    </r>
  </si>
  <si>
    <r>
      <t xml:space="preserve">Se dará la calificación de </t>
    </r>
    <r>
      <rPr>
        <b/>
        <sz val="11"/>
        <color indexed="8"/>
        <rFont val="Calibri"/>
        <family val="2"/>
        <scheme val="minor"/>
      </rPr>
      <t xml:space="preserve">BAJO </t>
    </r>
    <r>
      <rPr>
        <sz val="11"/>
        <color indexed="8"/>
        <rFont val="Calibri"/>
        <family val="2"/>
        <scheme val="minor"/>
      </rPr>
      <t>cuando: La Información del activo puede ser entregada o publicada sin restricciones a cualquier persona dentro y fuera de la entidad, sin que esto implique daños a terceros ni a las actividades o procesos de la entidad, los tipos de datos que hacen parte de esta categoría son datos públicos y datos abiertos.”.</t>
    </r>
  </si>
  <si>
    <r>
      <rPr>
        <b/>
        <sz val="11"/>
        <color indexed="8"/>
        <rFont val="Calibri"/>
        <family val="2"/>
        <scheme val="minor"/>
      </rPr>
      <t>SIN CLASIFICAR</t>
    </r>
    <r>
      <rPr>
        <sz val="11"/>
        <color indexed="8"/>
        <rFont val="Calibri"/>
        <family val="2"/>
        <scheme val="minor"/>
      </rPr>
      <t>: Activos de Información que deben ser incluidos en el inventario y que aún no han sido clasificados, deben ser tratados como activos de Información Pública Reservada.</t>
    </r>
  </si>
  <si>
    <r>
      <t xml:space="preserve">Este campo se calcula de manera automática, de acuerdo con la opción escogida en la </t>
    </r>
    <r>
      <rPr>
        <b/>
        <sz val="11"/>
        <color indexed="8"/>
        <rFont val="Calibri"/>
        <family val="2"/>
        <scheme val="minor"/>
      </rPr>
      <t>CLASIFICACIÓN SEGÚN LA CONFIDENCIALIDAD.</t>
    </r>
  </si>
  <si>
    <t>Cálculo automático</t>
  </si>
  <si>
    <t>CLASIFICACIÓN SEGÚN LA INTEGRIDAD</t>
  </si>
  <si>
    <r>
      <rPr>
        <b/>
        <sz val="11"/>
        <color indexed="8"/>
        <rFont val="Calibri"/>
        <family val="2"/>
        <scheme val="minor"/>
      </rPr>
      <t>ALTO</t>
    </r>
    <r>
      <rPr>
        <sz val="11"/>
        <color indexed="8"/>
        <rFont val="Calibri"/>
        <family val="2"/>
        <scheme val="minor"/>
      </rPr>
      <t>:  información cuya pérdida de exactitud y completitud puede conllevar un impacto negativo de índole legal o económica, retrasar sus funciones o generar pérdidas de imagen severas para las partes interesada.</t>
    </r>
  </si>
  <si>
    <r>
      <rPr>
        <b/>
        <sz val="11"/>
        <color indexed="8"/>
        <rFont val="Calibri"/>
        <family val="2"/>
        <scheme val="minor"/>
      </rPr>
      <t>MEDIO</t>
    </r>
    <r>
      <rPr>
        <sz val="11"/>
        <color indexed="8"/>
        <rFont val="Calibri"/>
        <family val="2"/>
        <scheme val="minor"/>
      </rPr>
      <t>: información cuya pérdida de exactitud y completitud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</si>
  <si>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información cuya pérdida de exactitud y completitud conlleva un impacto no significativo para la Entidad o entes externos.</t>
    </r>
  </si>
  <si>
    <t>SIN CLASIFICAR: Activos de Información que deben ser incluidos en el inventario y que aún no han sido clasificados, deben ser tratados como activos de información de disponibilidad ALTA.</t>
  </si>
  <si>
    <r>
      <t xml:space="preserve">Este campo se calcula de manera automática, de acuerdo con la opción escogida en la </t>
    </r>
    <r>
      <rPr>
        <b/>
        <sz val="11"/>
        <color indexed="8"/>
        <rFont val="Calibri"/>
        <family val="2"/>
        <scheme val="minor"/>
      </rPr>
      <t>CLASIFICACIÓN SEGÚN LA INTEGRIDAD.</t>
    </r>
  </si>
  <si>
    <t>CLASIFICACIÓN SEGÚN LA DISPONIBILIDAD</t>
  </si>
  <si>
    <r>
      <rPr>
        <b/>
        <sz val="11"/>
        <color indexed="8"/>
        <rFont val="Calibri"/>
        <family val="2"/>
        <scheme val="minor"/>
      </rPr>
      <t>ALTO</t>
    </r>
    <r>
      <rPr>
        <sz val="11"/>
        <color indexed="8"/>
        <rFont val="Calibri"/>
        <family val="2"/>
        <scheme val="minor"/>
      </rPr>
      <t>:  la no disponibilidad de la información puede conllevar un impacto negativo de índole legal o económica, retrasar sus funciones, o generar pérdida de imagen severa para las partes interesadas.</t>
    </r>
  </si>
  <si>
    <t>Realice la calificación del la disponibilidad del activo de información según los criterios suministrados y disponibles.</t>
  </si>
  <si>
    <r>
      <rPr>
        <b/>
        <sz val="11"/>
        <color indexed="8"/>
        <rFont val="Calibri"/>
        <family val="2"/>
        <scheme val="minor"/>
      </rPr>
      <t>MEDIO</t>
    </r>
    <r>
      <rPr>
        <sz val="11"/>
        <color indexed="8"/>
        <rFont val="Calibri"/>
        <family val="2"/>
        <scheme val="minor"/>
      </rPr>
      <t>: la no disponibilidad de la información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</si>
  <si>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xml:space="preserve">: la no disponibilidad de la información puede afectar la operación normal de la Entidad o partes interesadas, pero no conlleva implicaciones legales, económicas o de pérdida de imagen. </t>
    </r>
  </si>
  <si>
    <r>
      <t xml:space="preserve">Este campo se calcula de manera automática, de acuerdo con la opción escogida en la </t>
    </r>
    <r>
      <rPr>
        <b/>
        <sz val="11"/>
        <color indexed="8"/>
        <rFont val="Calibri"/>
        <family val="2"/>
        <scheme val="minor"/>
      </rPr>
      <t xml:space="preserve"> CLASIFICACIÓN SEGÚN LA DISPONIBILIDAD.</t>
    </r>
  </si>
  <si>
    <t>Este campo se calcula de manera automática como resultado final de la clasificación a nivel de las propiedades de : confidencialidad, integridad y disponibilidad.</t>
  </si>
  <si>
    <t>En este campo se deben plasmar todas las observaciones que el dueño del activo de información considere necesarias con respecto al Activo de Información, puede anotarse también las razones por las cuales se realizaron las calificaciones, y qué se tuvo en cuenta para determinar las mismas.</t>
  </si>
  <si>
    <t>Registre observaciones adicionales sobre el activo de información.</t>
  </si>
  <si>
    <t>PROTECCION DE DATOS</t>
  </si>
  <si>
    <t>En este campo se indica si el activo de información almacena o solicita o recolecta datos de tipo personal. Ej. Datos de contacto, datos laborales, datos patrimoniales, datos académicos, entre otros.</t>
  </si>
  <si>
    <t>Identifique si en el activo de información se almacena o solicita información personal.</t>
  </si>
  <si>
    <r>
      <t>Este campo 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público. Es decir, datos personales que la Entidad o las Leyes ha determinado expresamente como públicos. 
Ej., correos laborales, nombre, cargos o roles, datos de contacto definidos como públicos, sentencias judiciales, documentos públicos, datos de gacetas o boletines, entre otros.</t>
    </r>
  </si>
  <si>
    <t>Identifique si los datos almacenados o solicitados son de tipo publico.</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</si>
  <si>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privado. Es decir, datos personales que por su naturaleza son datos que solo le interesan al titular y no deberían ser conocidos por terceros.
Ej. correo electrónico personal, teléfono, dirección de vivienda, datos laborales, nivel de escolaridad, sobre infracciones administrativas o penales, los datos administrados por algunas entidades como tributarias, financieras o de la seguridad social, fotografías, videos, y cualquier otro dato que referencien el estilo de vida de una persona.</t>
    </r>
  </si>
  <si>
    <t>Identifique si los datos almacenados o solicitados son de tipo privado.</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</si>
  <si>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de tipo semiprivados. Es decir, datos personales que por su naturaleza son datos que le interesan tanto al dueño de los datos como a terceros.
Ej. datos financiero y crediticio de actividad comercial o de servicios, datos de contacto personal, entre otros.</t>
    </r>
  </si>
  <si>
    <t>Identifique si los datos almacenados o solicitados son de tipo semiprivado.</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</si>
  <si>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sensibles. Es decir, tipos de datos que, de acuerdo a la Ley 1581 de protección de datos colombiana, se han clasificado como sensibles, son de especial protección o pueden someter a discriminación.
Ej. origen étnico o racial, datos de salud, preferencia sexual, filiación política, religión, ideología, afiliación a sindicatos, organizaciones sociales, datos biométricos, entre otros.</t>
    </r>
  </si>
  <si>
    <t>Identifique si los datos almacenados o solicitados son de tipo sensible.</t>
  </si>
  <si>
    <t>En este campo se indica si el activo de información “No requiere”, “Si requiere y no está definido” o “Si requiere y está definido” el aviso de privacidad y autorización que se debe implementar cuando se solicite información personal a los titulares. Ej. Formularios de actualización de datos, listas de asistencia, formatos de inscripción, contratos, formatos de quejas y reclamos, formularios web, entre otros.</t>
  </si>
  <si>
    <t>Identifique si la aplicabilidad y estado de aplicación de un aviso de privacidad y autorización para el activo de información.</t>
  </si>
  <si>
    <t>LEY DE TRANSPARENCIA Y ACCESO A LA INFORMACIÓN</t>
  </si>
  <si>
    <t>Establece el Idioma, lengua o dialecto en que se encuentra la información.</t>
  </si>
  <si>
    <t>Indicar para los activos de tipo  Datos / Información en cual de los idiomas disponibles se conserva la información. Si el activo no es un Datos / Información diligencie no aplica (N.A.).</t>
  </si>
  <si>
    <r>
      <t xml:space="preserve">Indicar si el activo se encuentra de forma:
</t>
    </r>
    <r>
      <rPr>
        <b/>
        <sz val="11"/>
        <color indexed="8"/>
        <rFont val="Calibri"/>
        <family val="2"/>
        <scheme val="minor"/>
      </rPr>
      <t xml:space="preserve">Análogo: </t>
    </r>
    <r>
      <rPr>
        <sz val="11"/>
        <color indexed="8"/>
        <rFont val="Calibri"/>
        <family val="2"/>
        <scheme val="minor"/>
      </rPr>
      <t xml:space="preserve">si el documento de archivo - registro o activo de información se encuentra elaborado en soporte papel y cinta (video, casete, película, microfilm, entre otros).
</t>
    </r>
    <r>
      <rPr>
        <b/>
        <sz val="11"/>
        <color indexed="8"/>
        <rFont val="Calibri"/>
        <family val="2"/>
        <scheme val="minor"/>
      </rPr>
      <t xml:space="preserve">Digital: </t>
    </r>
    <r>
      <rPr>
        <sz val="11"/>
        <color indexed="8"/>
        <rFont val="Calibri"/>
        <family val="2"/>
        <scheme val="minor"/>
      </rPr>
      <t xml:space="preserve">si el documento de archivo - registro o activo de información ha sido digitalizado o ha sufrido un proceso de conversión de una señal o soporte analógico a una representación digital (Archivo General de la Nación. Acuerdo 027 de 2006).
</t>
    </r>
    <r>
      <rPr>
        <b/>
        <sz val="11"/>
        <color indexed="8"/>
        <rFont val="Calibri"/>
        <family val="2"/>
        <scheme val="minor"/>
      </rPr>
      <t>Electrónico:</t>
    </r>
    <r>
      <rPr>
        <sz val="11"/>
        <color indexed="8"/>
        <rFont val="Calibri"/>
        <family val="2"/>
        <scheme val="minor"/>
      </rPr>
      <t xml:space="preserve"> si el documento de archivo - registro o activo de información es recibido, almacenado y comunicado se encuentra en medios electrónicos, y permanece en estos medios durante su ciclo vital (Archivo General de la Nación. Acuerdo 027 de 2006).   
</t>
    </r>
    <r>
      <rPr>
        <b/>
        <sz val="11"/>
        <color indexed="8"/>
        <rFont val="Calibri"/>
        <family val="2"/>
        <scheme val="minor"/>
      </rPr>
      <t xml:space="preserve">Hibrido Análogo Digital: </t>
    </r>
    <r>
      <rPr>
        <sz val="11"/>
        <color indexed="8"/>
        <rFont val="Calibri"/>
        <family val="2"/>
        <scheme val="minor"/>
      </rPr>
      <t xml:space="preserve">si el documento se encuentra en estos dos tipos de formatos
</t>
    </r>
    <r>
      <rPr>
        <b/>
        <sz val="11"/>
        <color indexed="8"/>
        <rFont val="Calibri"/>
        <family val="2"/>
        <scheme val="minor"/>
      </rPr>
      <t>Híbrido Análogo Electrónico:</t>
    </r>
    <r>
      <rPr>
        <sz val="11"/>
        <color indexed="8"/>
        <rFont val="Calibri"/>
        <family val="2"/>
        <scheme val="minor"/>
      </rPr>
      <t xml:space="preserve"> si el documento se encuentra en estos dos tipos de formatos </t>
    </r>
  </si>
  <si>
    <t>Indicar para los activos de tipo  Datos / Información la forma en la cual se conserva la información. Si el activo no es un Datos / Información diligencie no aplica (N.A.).</t>
  </si>
  <si>
    <t xml:space="preserve">Se debe identificar en el caso de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
</t>
  </si>
  <si>
    <t>Indicar para los activos de tipo  Datos / Información el formato en el cual se conserva la información. Si el activo no es un Datos / Información diligencie no aplica (N.A.).</t>
  </si>
  <si>
    <t>El dueño de proceso o encargado de calificar los activos de información, seleccionará la opción con la cual la información puede encontrarse de manera ya sea pública o disponible para ser consultadas por terceros ya sean propios de la Entidad o ajenos a la misma</t>
  </si>
  <si>
    <t>Indicar para los activos de tipo  Datos / Información el estado de publicación o disponibilidad de la información. Si el activo no es un Datos / Información diligencie no aplica (N.A.).</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</si>
  <si>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t>
  </si>
  <si>
    <t>Indicar para los activos de tipo  Datos / Información la fecha en la cual se genera o generó la información. Si el activo no es un Datos / Información diligencie no aplica (N.A.)</t>
  </si>
  <si>
    <t>Indicar para los activos de tipo  Datos / Información quien es el responsable de producción de la información. Si el activo no es un Datos / Información deje en blanco; En caso de no encontrar la información disponible debe seleccionar la opción “Definido manualmente” para activar el campo “RESPONSABLE DE LA PRODUCCIÓN DE LA INFORMACIÓN (MANUAL)”</t>
  </si>
  <si>
    <t>En el caso de no encontrarse en la lista del ítem anterior, se debe digitar de manera manual el responsable de producir la información</t>
  </si>
  <si>
    <t xml:space="preserve">Indicar para los activos de tipo  Datos / Información quien es el responsable de producción de la información. </t>
  </si>
  <si>
    <t>Indicar para los activos de tipo  Datos / Información quien es el responsable de generar la información. Si el activo no es un Datos / Información deje en blanco; En caso de no encontrar la información disponible debe seleccionar la opción “Definido manualmente” para activar el campo “NOMBRE DEL RESPONSABLE DE LA INFORMACIÓN (MANUAL).</t>
  </si>
  <si>
    <t>Si de acuerdo con la opción anterior el responsable no se encuentra en el listado, proceder a escribirlo de manera manual</t>
  </si>
  <si>
    <t xml:space="preserve">Indicar para los activos de tipo  Datos / Información quien es el responsable de generar la información. </t>
  </si>
  <si>
    <t>Implica la mención de una o varias de las excepciones taxativas que se establecen en los artículos 18 y 19 de la Ley 1712. Es decir, las contenidas en los literales de los artículos mencionados.</t>
  </si>
  <si>
    <t>Seleccione una de las posibles opciones disponibles como condiciones legitimas de excepción</t>
  </si>
  <si>
    <t>Corresponde al fundamento constitucional o legal que justifican la clasificación o la reserva, señalando expresamente la norma, articulo, inciso o párrafo que la ampara</t>
  </si>
  <si>
    <t>Ingrese el fundamento normativo constitucional o legal que justifican la clasificación o la reserva, señalando expresamente la norma, articulo, inciso o párrafo que ampara la excepción</t>
  </si>
  <si>
    <t>FUNDAMENTO JURIDICO DE LA EXCEPCIÓN</t>
  </si>
  <si>
    <t xml:space="preserve">Corresponde a la norma que sirve como fundamento jurídico para la clasificación o reserva de la información. Este campo se calcula de manera automática     </t>
  </si>
  <si>
    <t>El campo se calcula de forma automática de acuerdo a la selección realizada en la condición legitima de excepción</t>
  </si>
  <si>
    <t>CALIFICACIÓN DEL ACTIVO DE ACUERDO A TRANSPARENCIA LEY 1712</t>
  </si>
  <si>
    <r>
      <rPr>
        <b/>
        <sz val="11"/>
        <color indexed="8"/>
        <rFont val="Calibri"/>
        <family val="2"/>
        <scheme val="minor"/>
      </rPr>
      <t xml:space="preserve">Información Pública. </t>
    </r>
    <r>
      <rPr>
        <sz val="11"/>
        <color indexed="8"/>
        <rFont val="Calibri"/>
        <family val="2"/>
        <scheme val="minor"/>
      </rPr>
      <t xml:space="preserve">Es toda información que un sujeto obligado genere, obtenga, adquiera, o controle en su calidad de tal.
</t>
    </r>
    <r>
      <rPr>
        <b/>
        <sz val="11"/>
        <color indexed="8"/>
        <rFont val="Calibri"/>
        <family val="2"/>
        <scheme val="minor"/>
      </rPr>
      <t xml:space="preserve">Información Pública Clasificada. </t>
    </r>
    <r>
      <rPr>
        <sz val="11"/>
        <color indexed="8"/>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scheme val="minor"/>
      </rPr>
      <t>Información Pública Reservada.</t>
    </r>
    <r>
      <rPr>
        <sz val="11"/>
        <color indexed="8"/>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</si>
  <si>
    <t>El tiempo que dura la clasificación. En el caso de la información clasificada, el término es ilimitado, al tenor de lo establecido en el parágrafo único del artículo 18 de la Ley 1712. Para la información reservada, el tiempo máximo es de 15 años, de acuerdo con el artículo 22 del mismo cuerpo normativo, pero siempre bajo el entendido de que el lapso puede ser menor, según las circunstancias de cada caso.</t>
  </si>
  <si>
    <t>Debe señalarse si la excepción al acceso aplica para toda la información o solamente para ciertos puntos específicos. En este último caso, debe señalarse expresamente cuáles.</t>
  </si>
  <si>
    <t>Realice la clasificación o reserva de la información</t>
  </si>
  <si>
    <t>La fecha en que se califica la información como clasificada o reservada</t>
  </si>
  <si>
    <t>Indique la fecha en que la información fue clasificada con reserva total o parcial</t>
  </si>
  <si>
    <t xml:space="preserve">Identifica la periodicidad o el segmento de tiempo en el que se debe actualizar la información, de acuerdo con su naturaleza y a la normatividad aplicable. </t>
  </si>
  <si>
    <t>Indique con que frecuencia se actualiza la información</t>
  </si>
  <si>
    <t>Incluir el link de consulta del documento de archivo (registro) en el caso en que se encuentre en línea, es decir, a través de la página web u otro medio habilitado para tal fin. De lo contrario escriba “No Aplica (N.A)”.</t>
  </si>
  <si>
    <t>Indique el lugar donde es posible realizar la consulta de la información</t>
  </si>
  <si>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</si>
  <si>
    <t>Indique mayores detalles para poder realizar la consulta de acuerdo a la categoría o tipo de lugar de consulta indicado</t>
  </si>
  <si>
    <r>
      <t xml:space="preserve">Seleccionar </t>
    </r>
    <r>
      <rPr>
        <b/>
        <sz val="11"/>
        <color indexed="8"/>
        <rFont val="Calibri"/>
        <family val="2"/>
        <scheme val="minor"/>
      </rPr>
      <t xml:space="preserve">SÍ </t>
    </r>
    <r>
      <rPr>
        <sz val="11"/>
        <color indexed="8"/>
        <rFont val="Calibri"/>
        <family val="2"/>
        <scheme val="minor"/>
      </rPr>
      <t xml:space="preserve">o </t>
    </r>
    <r>
      <rPr>
        <b/>
        <sz val="11"/>
        <color indexed="8"/>
        <rFont val="Calibri"/>
        <family val="2"/>
        <scheme val="minor"/>
      </rPr>
      <t>NO</t>
    </r>
    <r>
      <rPr>
        <sz val="11"/>
        <color indexed="8"/>
        <rFont val="Calibri"/>
        <family val="2"/>
        <scheme val="minor"/>
      </rPr>
      <t xml:space="preserve">,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La Ley establece la obligatoriedad de las entidades públicas de </t>
    </r>
    <r>
      <rPr>
        <b/>
        <sz val="11"/>
        <color indexed="8"/>
        <rFont val="Calibri"/>
        <family val="2"/>
        <scheme val="minor"/>
      </rPr>
      <t>“divulgar datos abiertos”</t>
    </r>
    <r>
      <rPr>
        <sz val="11"/>
        <color indexed="8"/>
        <rFont val="Calibri"/>
        <family val="2"/>
        <scheme val="minor"/>
      </rPr>
      <t>,  teniendo  en  cuenta  las  excepciones de  acceso a la información, asociadas  a información  clasificada  y  reservada establecidas  en  su  título  tercero, Artículos 18 y 19 de la Ley 1712 de 2014.</t>
    </r>
  </si>
  <si>
    <t>Seleccione si el activo se cataloga como información de datos abiertos.</t>
  </si>
  <si>
    <r>
      <rPr>
        <b/>
        <sz val="11"/>
        <color rgb="FF9C0006"/>
        <rFont val="Calibri"/>
        <family val="2"/>
        <scheme val="minor"/>
      </rPr>
      <t xml:space="preserve">IMPACTO SOCIAL 
El daño, perdida o deterioro </t>
    </r>
    <r>
      <rPr>
        <sz val="11"/>
        <color rgb="FF9C0006"/>
        <rFont val="Calibri"/>
        <family val="2"/>
        <scheme val="minor"/>
      </rPr>
      <t>afectaría (0,5%) de la población nacional (250,000 personas)</t>
    </r>
  </si>
  <si>
    <t>Valorado en función de la afectación de la población (incluyendo la perdida de vidas humanas, el sufrimiento físico y la alteración de la vida cotidiana). Valorado en función de la población total colombiana. Fuente: DANE. El daño, perdida o deterioro del activo puede afectar a 250.000 o más personas.</t>
  </si>
  <si>
    <t>Seleccione Si cuando el daño, perdida o deterioro del activo afecte a 250.000 o más personas</t>
  </si>
  <si>
    <r>
      <rPr>
        <b/>
        <sz val="11"/>
        <color rgb="FF9C0006"/>
        <rFont val="Calibri"/>
        <family val="2"/>
        <scheme val="minor"/>
      </rPr>
      <t>IMPACTO ECONOMICO 
Se podrían generar pérdidas, gastos o costos iguales o superiores</t>
    </r>
    <r>
      <rPr>
        <sz val="11"/>
        <color rgb="FF9C0006"/>
        <rFont val="Calibri"/>
        <family val="2"/>
        <scheme val="minor"/>
      </rPr>
      <t xml:space="preserve"> al PIB de un día o 0,123% del PIB Anual (464.619.736)</t>
    </r>
  </si>
  <si>
    <t>Valorado en función de la magnitud de las perdidas económicas en relación con el producto interno Bruto de Colombia (PIB) Fuente: Banco Mundial. El daño, perdida o deterioro del activo puede generar pérdidas, gastos o costos iguales o superiores a 464,619,736</t>
  </si>
  <si>
    <t>Seleccione Si cuando el daño, perdida o deterioro del activo pueda generar pérdidas, gastos o costos iguales o superiores a 464,619,736</t>
  </si>
  <si>
    <t>Valorado en función de los años que tarda el medio ambiente en recuperarse. El daño, perdida o deterioro puede generar un impacto ambiental que requiera 3 años o más para su recuperación.</t>
  </si>
  <si>
    <t>Seleccione Si, en caso que el daño, perdida o deterioro pueda generar un impacto ambiental que requiera 3 años o más para su recuperación.</t>
  </si>
  <si>
    <t>TIPO DE ACTIVOS</t>
  </si>
  <si>
    <t>DESCRIPCIÓN</t>
  </si>
  <si>
    <t>Bases de Datos</t>
  </si>
  <si>
    <t>Conjunto de datos pertenecientes a un mismo contexto y almacenados sistemáticamente para su posterior uso, puede ser utilizada en un formato de motor ya sea SQL, SQL Server, MySQL o en formato Excel.
Ejemplos: Bases de datos con información personal o con datos relevante para algún proceso (bases de datos de nóminas, Base de datos Aprendices, Listado de proveedores, estados financieros) entre otros.</t>
  </si>
  <si>
    <t>Datos / Información</t>
  </si>
  <si>
    <r>
      <rPr>
        <b/>
        <sz val="11"/>
        <color indexed="8"/>
        <rFont val="Calibri"/>
        <family val="2"/>
        <scheme val="minor"/>
      </rPr>
      <t>Que es almacenado en equipos o soportes de información (normalmente agrupado como ficheros o bases de datos) o será transferido de un lugar a otro por los medios de transmisión de datos.</t>
    </r>
    <r>
      <rPr>
        <sz val="11"/>
        <color indexed="8"/>
        <rFont val="Calibri"/>
        <family val="2"/>
        <scheme val="minor"/>
      </rPr>
      <t xml:space="preserve">
Ejemplo: Copias de Respaldo, Ficheros, Datos de Gestión Interna, Datos de Configuración, Credenciales (Contraseñas), Datos de Validación de Credenciales (Autenticación), Datos de Control de Acceso, Registros de Actividad (Log), Matrices de Roles y Privilegios, Código Fuente, Código Ejecutable, Datos de Prueba, Contratos, acuerdos de confidencialidad, manuales de usuario, procedimientos operativos o de soporte, planes para la continuidad del negocio, registros contables, estados financieros, archivos ofimáticos, documentos y registros del sistema integrado de gestión, formatos o formularios físicos o digitales.</t>
    </r>
  </si>
  <si>
    <t>Equipos Auxiliares</t>
  </si>
  <si>
    <r>
      <rPr>
        <b/>
        <sz val="11"/>
        <color indexed="8"/>
        <rFont val="Calibri"/>
        <family val="2"/>
        <scheme val="minor"/>
      </rPr>
      <t>Otros equipos que sirven de soporte a los sistemas de información, sin estar directamente relacionados con datos.</t>
    </r>
    <r>
      <rPr>
        <sz val="11"/>
        <color indexed="8"/>
        <rFont val="Calibri"/>
        <family val="2"/>
        <scheme val="minor"/>
      </rPr>
      <t xml:space="preserve">
Ejemplo: Fuentes de alimentación, generadores eléctricos, equipos de climatización, sistemas de alimentación ininterrumpida (UPS), cableado, cable eléctrico, fibra óptica, equipos de destrucción de soportes de información, mobiliarios, armarios, cajas fuertes.</t>
    </r>
  </si>
  <si>
    <t>Hardware / Infraestructura</t>
  </si>
  <si>
    <r>
      <rPr>
        <b/>
        <sz val="11"/>
        <color indexed="8"/>
        <rFont val="Calibri"/>
        <family val="2"/>
        <scheme val="minor"/>
      </rPr>
      <t>Medios físicos, destinados a soportar directa o indirectamente los servicios que presta la entidad, siendo depositarios temporales o permanentes de los datos, soporte de ejecución de las aplicaciones informáticas o responsables del procesado o la transmisión de datos.</t>
    </r>
    <r>
      <rPr>
        <sz val="11"/>
        <color indexed="8"/>
        <rFont val="Calibri"/>
        <family val="2"/>
        <scheme val="minor"/>
      </rPr>
      <t xml:space="preserve">
Ejemplo: Servidores (host), Equipos de Escritorio (Pc), Equipos Portátiles (Laptop), Dispositivos Móviles, Equipos de Respaldo, Periféricos, Dispositivos Criptográficos, Dispositivos Biométricos, Servidores de Impresión, Impresoras, Escáneres, Equipos Virtuales (host), Soporte de la Red (Network), Módems, Concentradores, Conmutadores (switch), Encaminadores (router), Pasarelas (bridge), Firewall, Central Telefónica, Telefonía IP, Access Point.</t>
    </r>
  </si>
  <si>
    <t>Instalaciones</t>
  </si>
  <si>
    <t>Lugares donde albergan los sistemas de información y comunicaciones.</t>
  </si>
  <si>
    <t>Personas</t>
  </si>
  <si>
    <t>Usuarios Internos, Usuarios Externos, Operadores, Administradores de Sistemas, Administradores de Comunicaciones, Administradores de Bases de Datos, Administradores de Seguridad, Programadores, Contratistas, Proveedores.</t>
  </si>
  <si>
    <t>Redes de Comunicaciones</t>
  </si>
  <si>
    <r>
      <rPr>
        <b/>
        <sz val="11"/>
        <color indexed="8"/>
        <rFont val="Calibri"/>
        <family val="2"/>
        <scheme val="minor"/>
      </rPr>
      <t>Infraestructuras dedicadas como servicios de comunicaciones contratados a terceros o medios de transporte de datos de un sitio a otro.</t>
    </r>
    <r>
      <rPr>
        <sz val="11"/>
        <color indexed="8"/>
        <rFont val="Calibri"/>
        <family val="2"/>
        <scheme val="minor"/>
      </rPr>
      <t xml:space="preserve">
Ejemplo: Red Telefónica, Red Inalámbrica, Telefonía Móvil, Satelital, Red Local (LAN), Red Metropolitana (MAN), Internet, Radio Comunicaciones, Punto a Punto, ADSL, Red Digital (RDSI).</t>
    </r>
  </si>
  <si>
    <t>Servicios</t>
  </si>
  <si>
    <r>
      <rPr>
        <b/>
        <sz val="11"/>
        <color indexed="8"/>
        <rFont val="Calibri"/>
        <family val="2"/>
        <scheme val="minor"/>
      </rPr>
      <t>Funciones que permiten suplir una necesidad de los usuarios del servicio (internos o externos)</t>
    </r>
    <r>
      <rPr>
        <sz val="11"/>
        <color indexed="8"/>
        <rFont val="Calibri"/>
        <family val="2"/>
        <scheme val="minor"/>
      </rPr>
      <t xml:space="preserve">
Ejemplo: Página Web, Correo Electrónico, Acceso Remoto, almacenamiento de ficheros, transferencia de ficheros, intercambio electrónico de datos, Gestión de Identidades (altas y bajas de usuarios del sistema), Gestión de Privilegios, Intercambio electrónico de datos, PKI (Infraestructura de Clave Pública). o servicios relacionados con la enseñanza a los aprendices de la Entidad, servicios relacionados con los prestados por la Entidad hacia los grupos de valor, servicios relacionados para el desarrollo de las funciones de grupos de interés</t>
    </r>
  </si>
  <si>
    <t xml:space="preserve">Software / Aplicaciones Informáticas </t>
  </si>
  <si>
    <r>
      <rPr>
        <b/>
        <sz val="11"/>
        <color indexed="8"/>
        <rFont val="Calibri"/>
        <family val="2"/>
        <scheme val="minor"/>
      </rPr>
      <t>Que gestionan, analizan y transforman los datos permitiendo la explotación de la información para la prestación de los servicios.</t>
    </r>
    <r>
      <rPr>
        <sz val="11"/>
        <color indexed="8"/>
        <rFont val="Calibri"/>
        <family val="2"/>
        <scheme val="minor"/>
      </rPr>
      <t xml:space="preserve">
Ejemplo: Aquellos utilizados para la enseñanza, para el desarrollo de aplicaciones, para la gestión o administración de bases de datos, para la gestión o administración de documentos, para la gestión del correo electrónico, para la navegación web, para el desarrollo de aplicaciones propias, para la gestión de respaldos de información, para la prevención de virus o infecciones informáticas, para conexiones o trabajos remotos, entre otros.</t>
    </r>
  </si>
  <si>
    <t>Soportes de Información</t>
  </si>
  <si>
    <r>
      <rPr>
        <b/>
        <sz val="11"/>
        <color indexed="8"/>
        <rFont val="Calibri"/>
        <family val="2"/>
        <scheme val="minor"/>
      </rPr>
      <t>Dispositivos físicos o electrónicos que permiten almacenar información de forma permanente o durante largos periodos de tiempo y que posteriormente permiten recuperar la información contenida en ellos.</t>
    </r>
    <r>
      <rPr>
        <sz val="11"/>
        <color indexed="8"/>
        <rFont val="Calibri"/>
        <family val="2"/>
        <scheme val="minor"/>
      </rPr>
      <t xml:space="preserve">
Ejemplo: Discos, Discos Virtuales, Almacenamiento en Red (san), Memorias USB, CDROM, DVD, Cinta Magnética (tape), Tarjetas de Memoria, Tarjetas Inteligentes, Material Impreso, Microfilmaciones.</t>
    </r>
  </si>
  <si>
    <t>Nombre del responsable de la producción de la información</t>
  </si>
  <si>
    <t>Nombre del responsable de la información:</t>
  </si>
  <si>
    <t>CLASIFICACIÓN O RESERVA DE LA INFORMACIÓN</t>
  </si>
  <si>
    <t>PLAZO DE CLASIFICACIÓN O RESERVA</t>
  </si>
  <si>
    <t>FRECUENCIA DE ACTUALIZACIÓN</t>
  </si>
  <si>
    <t>LUGAR DE CONSULTA</t>
  </si>
  <si>
    <t>El elemento se cataloga como dato abierto</t>
  </si>
  <si>
    <t>Español</t>
  </si>
  <si>
    <t>Análogo</t>
  </si>
  <si>
    <t>Audio</t>
  </si>
  <si>
    <t>Publicada</t>
  </si>
  <si>
    <t>Pone en riesgo la intimidad de las personas</t>
  </si>
  <si>
    <t>El derecho de toda persona a la intimidad, bajo las limitaciones propias que impone la condición de servidor publico, en concordancia con lo estipulado</t>
  </si>
  <si>
    <t>No Aplica</t>
  </si>
  <si>
    <t>Ilimitada</t>
  </si>
  <si>
    <t>Diario</t>
  </si>
  <si>
    <t>Portales web propios</t>
  </si>
  <si>
    <t>Si</t>
  </si>
  <si>
    <t>Digital</t>
  </si>
  <si>
    <t>Documento de Texto</t>
  </si>
  <si>
    <t>Disponible a solicitud</t>
  </si>
  <si>
    <t>Pone en riesgo la vida, salud o seguridad de las personas</t>
  </si>
  <si>
    <t>El derecho de toda persona a la vida, la salud o la seguridad</t>
  </si>
  <si>
    <t>Parcial</t>
  </si>
  <si>
    <t>Semanal</t>
  </si>
  <si>
    <t>Portales web de terceros</t>
  </si>
  <si>
    <t>No</t>
  </si>
  <si>
    <t>Electrónico</t>
  </si>
  <si>
    <t>Documento PDF</t>
  </si>
  <si>
    <t>No publicado o disponible</t>
  </si>
  <si>
    <t>Compromete secretos comerciales, industriales, profesionales</t>
  </si>
  <si>
    <t>Total</t>
  </si>
  <si>
    <t>Quincenal</t>
  </si>
  <si>
    <t>Intranet</t>
  </si>
  <si>
    <t>Otro</t>
  </si>
  <si>
    <t>Hibrido: Análogo - digital</t>
  </si>
  <si>
    <t>Presentación</t>
  </si>
  <si>
    <t>Afectaría la defensa o seguridad nacional</t>
  </si>
  <si>
    <t>Defensa y seguridad nacional</t>
  </si>
  <si>
    <t>No Mayor a 15 años</t>
  </si>
  <si>
    <t>Mensual</t>
  </si>
  <si>
    <t>Archivo físico</t>
  </si>
  <si>
    <t>Hibrido: Análogo - electrónico</t>
  </si>
  <si>
    <t>Bimensual</t>
  </si>
  <si>
    <t>Archivos digitales</t>
  </si>
  <si>
    <t>Imagen</t>
  </si>
  <si>
    <t>Afectaría o pone en riesgo las relaciones internacionales</t>
  </si>
  <si>
    <t>Las relaciones internacionales</t>
  </si>
  <si>
    <t>Trimestral</t>
  </si>
  <si>
    <t>Sistemas de información</t>
  </si>
  <si>
    <t>Video</t>
  </si>
  <si>
    <t>Compromete procesos de investigación de delitos o faltas disciplinarias</t>
  </si>
  <si>
    <t>La prevención, investigación y persecución de delitos y las faltas disciplinarias, mientras que no se haga efectiva la medida de aseguramiento o se formule pliego de cargos, según el caso.</t>
  </si>
  <si>
    <t>Cuatrimestral</t>
  </si>
  <si>
    <t>Pone en riesgo procesos judiciales</t>
  </si>
  <si>
    <t>El debido proceso y la igualdad de las partes de los procesos judiciales</t>
  </si>
  <si>
    <t>Semestral</t>
  </si>
  <si>
    <t>No aplica</t>
  </si>
  <si>
    <t>Compromete la administración efectiva de la justicia</t>
  </si>
  <si>
    <t>La administración efectiva de la justicia</t>
  </si>
  <si>
    <t>Anual</t>
  </si>
  <si>
    <t>Pone en riesgo los derechos de la infancia o la adolescencia</t>
  </si>
  <si>
    <t>Los derechos de la infancia y la adolescencia</t>
  </si>
  <si>
    <t>Por demanda</t>
  </si>
  <si>
    <t>Afectaría o compromete la estabilidad macroeconómica o financiera del país</t>
  </si>
  <si>
    <t>La estabilidad macroeconómica y financiera del país</t>
  </si>
  <si>
    <t>La información tiene tanto contenido publico como reservado o clasificado</t>
  </si>
  <si>
    <t>El contenido público puede ser conocido y se limitará el acceso a solicitud a contenido reservado o clasificado</t>
  </si>
  <si>
    <t>Pública Reservada / Clasificada</t>
  </si>
  <si>
    <t>No Mayor a 15 años (Reservada) / Ilimitada Clasificada</t>
  </si>
  <si>
    <t>No existe excepción de acceso</t>
  </si>
  <si>
    <t>El activo de información no puede ser clasificado como información</t>
  </si>
  <si>
    <t>El contenido público podrá ser conocido y se limitará el acceso a solicitud a contenido reservado o clasificado</t>
  </si>
  <si>
    <t>Definido manualmente</t>
  </si>
  <si>
    <t>CALIFICACIÓN DEL ACTIVO</t>
  </si>
  <si>
    <t>Detalle</t>
  </si>
  <si>
    <t>Alto</t>
  </si>
  <si>
    <t>Medio</t>
  </si>
  <si>
    <t>Bajo</t>
  </si>
  <si>
    <t>Sin clasificar</t>
  </si>
  <si>
    <t>CATEGORÍAS DE ACTIVOS</t>
  </si>
  <si>
    <t>Bases de datos</t>
  </si>
  <si>
    <t>Hardware / Infraestructura TIC</t>
  </si>
  <si>
    <t>Personas (Roles / Cargos)</t>
  </si>
  <si>
    <t>Redes de comunicación</t>
  </si>
  <si>
    <t xml:space="preserve">Software / Aplicaciones </t>
  </si>
  <si>
    <t>Elemento tipos de datos requeridos</t>
  </si>
  <si>
    <t>CONFIDENCIALIDAD</t>
  </si>
  <si>
    <t>Elemento  Captura Datos personales</t>
  </si>
  <si>
    <t>Pública Reservada / Confidencial = Alta</t>
  </si>
  <si>
    <t>Pública Clasificada / Uso Interno = Medio</t>
  </si>
  <si>
    <t>Pública / Pública = Baja</t>
  </si>
  <si>
    <t>Elemento  datos sensibles</t>
  </si>
  <si>
    <t>INTEGRIDAD</t>
  </si>
  <si>
    <t>Elemento  aviso de privacidad y autorización</t>
  </si>
  <si>
    <t>No requiere</t>
  </si>
  <si>
    <t>Si requiere y no está definido</t>
  </si>
  <si>
    <t>Si requiere y está definido</t>
  </si>
  <si>
    <t>DISPONIBILIDAD</t>
  </si>
  <si>
    <t>Elemento datos abiertos</t>
  </si>
  <si>
    <t>PR</t>
  </si>
  <si>
    <t>PC</t>
  </si>
  <si>
    <t>PP</t>
  </si>
  <si>
    <t>SC</t>
  </si>
  <si>
    <t>Es una parte designada de la entidad, un cargo, proceso, o grupo de  trabajo, dependencia que hace uso del activo de información.</t>
  </si>
  <si>
    <t>Es una parte designada de la entidad, un cargo, proceso, o grupo de  trabajo, dependencia encargado de definir el uso, administración, acceso y controles aplicables sobre el activo de información.</t>
  </si>
  <si>
    <t>Registre la entidad, cargo, proceso, grupo de  trabajo o dependencia encargado de definir el uso, administración, acceso y controles aplicables sobre el activo de información.</t>
  </si>
  <si>
    <t>Registre  la entidad, un cargo, proceso,  grupo de  trabajo, dependencia que hace uso del activo de información.</t>
  </si>
  <si>
    <t>Es una parte designada de la entidad, un cargo, proceso, o grupo de  trabajo, dependencia encargado de aplicar y hacer efectivo el uso, administración, acceso y controles definidos por el propietario del activo de información. Tales como copias  de  seguridad,  asignación  privilegios  de  acceso,  modificación  y borrado.</t>
  </si>
  <si>
    <t>Registre la entidad, cargo, proceso, grupo de  trabajo o dependencia encargado de aplicar y hacer efectivo el uso, administración, acceso y controles definidos por el propietario del activo de información</t>
  </si>
  <si>
    <t>Co-rresponde  al  nombre  del  área,  dependencia  o  unidad  interna,  o  al  nombre de la entidad externa que crea o define la información</t>
  </si>
  <si>
    <t>Nombre del responsable de la producción de la información (digitado)</t>
  </si>
  <si>
    <t>Nombre del responsable de la información (digitado)</t>
  </si>
  <si>
    <r>
      <rPr>
        <b/>
        <sz val="10"/>
        <color rgb="FF9C0006"/>
        <rFont val="Calibri"/>
        <family val="2"/>
        <scheme val="minor"/>
      </rPr>
      <t>IMPACTO AMBIENTAL</t>
    </r>
    <r>
      <rPr>
        <sz val="10"/>
        <color rgb="FF9C0006"/>
        <rFont val="Calibri"/>
        <family val="2"/>
        <scheme val="minor"/>
      </rPr>
      <t xml:space="preserve">
Se requieren 3 años o más para la recuperación</t>
    </r>
  </si>
  <si>
    <t>FORMATO VISUALIZACIÓN O CONSULTA</t>
  </si>
  <si>
    <t>VALOR</t>
  </si>
  <si>
    <t>ALTO</t>
  </si>
  <si>
    <t>MEDIO</t>
  </si>
  <si>
    <t>BAJO</t>
  </si>
  <si>
    <t>SIN CLASIFICAR</t>
  </si>
  <si>
    <r>
      <t xml:space="preserve">Pública Reservada / Confidencial = </t>
    </r>
    <r>
      <rPr>
        <b/>
        <sz val="11"/>
        <color rgb="FFFF0000"/>
        <rFont val="Calibri"/>
        <family val="2"/>
        <scheme val="minor"/>
      </rPr>
      <t>Alta</t>
    </r>
    <r>
      <rPr>
        <sz val="11"/>
        <color theme="1"/>
        <rFont val="Calibri"/>
        <family val="2"/>
        <scheme val="minor"/>
      </rPr>
      <t>: Información disponible sólo para un proceso de la entidad y que en caso de ser conocida por terceros sin autorización puede conllevar un impacto negativo de índole legal, operativa, de pérdida de imagen o económica. Por lo tanto, cuando un activo de información realice tratamiento de datos personales privados o sensibles el activo de Información deberá ser calificado como activo de información pública confidencial (ALTO).</t>
    </r>
  </si>
  <si>
    <r>
      <t>Pública Clasificada / Uso Interno</t>
    </r>
    <r>
      <rPr>
        <sz val="11"/>
        <color theme="1"/>
        <rFont val="Calibri"/>
        <family val="2"/>
        <scheme val="minor"/>
      </rPr>
      <t xml:space="preserve"> </t>
    </r>
    <r>
      <rPr>
        <b/>
        <sz val="11"/>
        <color theme="1"/>
        <rFont val="Calibri"/>
        <family val="2"/>
        <scheme val="minor"/>
      </rPr>
      <t xml:space="preserve">= </t>
    </r>
    <r>
      <rPr>
        <b/>
        <sz val="11"/>
        <color rgb="FF6A9E1F"/>
        <rFont val="Calibri"/>
        <family val="2"/>
        <scheme val="minor"/>
      </rPr>
      <t>Medio</t>
    </r>
    <r>
      <rPr>
        <sz val="11"/>
        <color theme="1"/>
        <rFont val="Calibri"/>
        <family val="2"/>
        <scheme val="minor"/>
      </rPr>
      <t xml:space="preserve">: Información disponible para todos los procesos de la entidad y que en caso de ser conocida por terceros sin autorización puede conllevar un impacto negativo para los procesos de esta. Esta información es propia de la entidad o de terceros y puede ser utilizada por todos los funcionarios de la entidad para realizar labores propias de los procesos, pero no puede ser conocida por terceros sin autorización del propietario. Por lo tanto, cuando un activo de información realice tratamiento de datos personales semiprivados, el activo de Información deberá ser calificado por lo menos como un activo de información pública de uso interno (MEDIO). </t>
    </r>
  </si>
  <si>
    <r>
      <t xml:space="preserve">Pública / Pública = </t>
    </r>
    <r>
      <rPr>
        <b/>
        <sz val="11"/>
        <color rgb="FF92D050"/>
        <rFont val="Calibri"/>
        <family val="2"/>
        <scheme val="minor"/>
      </rPr>
      <t>Baja</t>
    </r>
    <r>
      <rPr>
        <sz val="11"/>
        <color theme="1"/>
        <rFont val="Calibri"/>
        <family val="2"/>
        <scheme val="minor"/>
      </rPr>
      <t xml:space="preserve">: Información que puede ser entregada o publicada sin restricciones a cualquier persona dentro y fuera de la entidad, sin que esto implique daños a terceros ni a las actividades y procesos de la entidad. </t>
    </r>
  </si>
  <si>
    <r>
      <t>SIN CLASIFICAR</t>
    </r>
    <r>
      <rPr>
        <sz val="11"/>
        <color theme="1"/>
        <rFont val="Calibri"/>
        <family val="2"/>
        <scheme val="minor"/>
      </rPr>
      <t>: Activos de Información que deben ser incluidos en el inventario y que aún no han sido clasificados, deben ser tratados como activos de Información Pública Reservada. (Alta).</t>
    </r>
  </si>
  <si>
    <r>
      <t>ALTO</t>
    </r>
    <r>
      <rPr>
        <sz val="11"/>
        <color theme="1"/>
        <rFont val="Calibri"/>
        <family val="2"/>
        <scheme val="minor"/>
      </rPr>
      <t>: información cuya pérdida de exactitud y completitud puede conllevar un impacto negativo de índole legal o económica, retrasar sus funciones o generar pérdidas de imagen severas de la Entidad.</t>
    </r>
  </si>
  <si>
    <r>
      <t>MEDIO</t>
    </r>
    <r>
      <rPr>
        <sz val="11"/>
        <color theme="1"/>
        <rFont val="Calibri"/>
        <family val="2"/>
        <scheme val="minor"/>
      </rPr>
      <t>: información cuya pérdida de exactitud y completitud puede conllevar un impacto negativo de índole legal o económica, retrasar sus funciones, o generar pérdida de imagen moderado para la Entidad.</t>
    </r>
  </si>
  <si>
    <r>
      <t>BAJO</t>
    </r>
    <r>
      <rPr>
        <sz val="11"/>
        <color theme="1"/>
        <rFont val="Calibri"/>
        <family val="2"/>
        <scheme val="minor"/>
      </rPr>
      <t>: información cuya pérdida de exactitud y completitud conlleva un impacto no significativo para la Entidad o entes externos.</t>
    </r>
  </si>
  <si>
    <r>
      <t>SIN CLASIFICAR</t>
    </r>
    <r>
      <rPr>
        <sz val="11"/>
        <color theme="1"/>
        <rFont val="Calibri"/>
        <family val="2"/>
        <scheme val="minor"/>
      </rPr>
      <t>: Activos de Información que deben ser incluidos en el inventario y que aún no han sido clasificados, deben ser tratados como activos de información de disponibilidad ALTA.</t>
    </r>
  </si>
  <si>
    <r>
      <t>ALTO</t>
    </r>
    <r>
      <rPr>
        <sz val="11"/>
        <color theme="1"/>
        <rFont val="Calibri"/>
        <family val="2"/>
        <scheme val="minor"/>
      </rPr>
      <t>: La no disponibilidad de la información puede conllevar un impacto negativo de índole legal o económica, retrasar sus funciones, o generar pérdidas de imagen severas a entes externos.</t>
    </r>
  </si>
  <si>
    <r>
      <t>MEDIO</t>
    </r>
    <r>
      <rPr>
        <sz val="11"/>
        <color theme="1"/>
        <rFont val="Calibri"/>
        <family val="2"/>
        <scheme val="minor"/>
      </rPr>
      <t>: La no disponibilidad de la información puede conllevar un impacto negativo de índole legal o económica, retrasar sus funciones, o generar pérdida de imagen moderado de la entidad.</t>
    </r>
  </si>
  <si>
    <r>
      <t>BAJO</t>
    </r>
    <r>
      <rPr>
        <sz val="11"/>
        <color theme="1"/>
        <rFont val="Calibri"/>
        <family val="2"/>
        <scheme val="minor"/>
      </rPr>
      <t>: La no disponibilidad de la información puede afectar la operación normal de la entidad o entes externos, pero no conlleva implicaciones legales, económicas o de pérdida de imagen.</t>
    </r>
  </si>
  <si>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</si>
  <si>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</si>
  <si>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</si>
  <si>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</si>
  <si>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</si>
  <si>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la SERIE que tiene asignada el activo de información de acuerdo con las TRD para los documentos</t>
  </si>
  <si>
    <t>Registre la SUBSERIE que tiene asignada el activo de información de acuerdo con las TRD para los documentos</t>
  </si>
  <si>
    <t>Registre observaciones sobre la calificación realizada en caso de ser requerido.</t>
  </si>
  <si>
    <t>Seleccione si ese activo de información almacena o solicita datos personales</t>
  </si>
  <si>
    <t xml:space="preserve">Registre de manera manual lo requerido en la columna anterior. Esta columna se activa en caso de haber seleccionado "definido manualmente" </t>
  </si>
  <si>
    <t>Corresponde al nombre del área, dependencia o unidad encargada de la custodia o control de la información para efectos de permitir su acceso.</t>
  </si>
  <si>
    <t>Seleccione la dirección que crea o define la información. En caso de que no sea un dirección seleccione "definido manualmente" para habilitar la columna siguiente</t>
  </si>
  <si>
    <t>Seleccione la dirección encargada de la custodia o control de la información para efectos de permitir su acceso.  En caso de que no sea un dirección seleccione "definido manualmente" para habilitar la columna siguiente</t>
  </si>
  <si>
    <t>Seleccione la excepción por la cual la información no debe o puede ser publica</t>
  </si>
  <si>
    <t>Registre una norma, ley, decreto, circulares, normativas y aspecto legal que sustenta la excepción.</t>
  </si>
  <si>
    <t>Seleccione la periodicidad o el segmento de tiempo bajo el cual actualiza la información, de acuerdo a su naturaleza o a la normativa aplicable</t>
  </si>
  <si>
    <t>Seleccione donde a través de que mecanismo se puede consultar la información</t>
  </si>
  <si>
    <t>Registre la fecha DD/MM/AAAA  en la cual se realiza la clasificación de la información como reservada o clasificada</t>
  </si>
  <si>
    <t>AÑO DE IDENTIFICACIÓN  / ACTUALIZACIÓN</t>
  </si>
  <si>
    <t>Registre el año en el cual se identifica o actualiza el activo de información</t>
  </si>
  <si>
    <t xml:space="preserve">PROCESO </t>
  </si>
  <si>
    <t>PROPIETARIO (NOMBRE DEL CARGO / DEPENDENCIA / GRUPO / OFICINA)</t>
  </si>
  <si>
    <t>CUSTODIO (NOMBRE DEL CARGO / DEPENDENCIA / GRUPO / OFICINA)</t>
  </si>
  <si>
    <t>USUARIOS (TODA LA ENTIDAD / NOMBRE DEL CARGO / DEPENDENCIA / GRUPO / OFICINA)</t>
  </si>
  <si>
    <r>
      <t xml:space="preserve">Seleccione una calificación para la </t>
    </r>
    <r>
      <rPr>
        <b/>
        <sz val="8"/>
        <color rgb="FFC00000"/>
        <rFont val="Calibri"/>
        <family val="2"/>
        <scheme val="minor"/>
      </rPr>
      <t>confidencialidad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</si>
  <si>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integridad</t>
    </r>
    <r>
      <rPr>
        <sz val="8"/>
        <color rgb="FFC00000"/>
        <rFont val="Calibri"/>
        <family val="2"/>
        <scheme val="minor"/>
      </rPr>
      <t xml:space="preserve"> de acuerdo a los criterios de la pestaña "calificación valoración"</t>
    </r>
  </si>
  <si>
    <t>Seleccione si el activo de información cumple las condiciones establecidas para catalogarlo como dato abierto</t>
  </si>
  <si>
    <r>
      <t xml:space="preserve">Seleccione una calificación para la </t>
    </r>
    <r>
      <rPr>
        <b/>
        <sz val="8"/>
        <color rgb="FFC00000"/>
        <rFont val="Calibri"/>
        <family val="2"/>
        <scheme val="minor"/>
      </rPr>
      <t>disponibilidad</t>
    </r>
    <r>
      <rPr>
        <sz val="8"/>
        <color rgb="FFC00000"/>
        <rFont val="Calibri"/>
        <family val="2"/>
        <scheme val="minor"/>
      </rPr>
      <t xml:space="preserve"> de acuerdo a los criterios de la pestaña "calificación valoración"</t>
    </r>
  </si>
  <si>
    <r>
      <rPr>
        <b/>
        <sz val="10"/>
        <color rgb="FF9C0006"/>
        <rFont val="Calibri"/>
        <family val="2"/>
        <scheme val="minor"/>
      </rPr>
      <t xml:space="preserve">IMPACTO SOCIAL 
El daño, perdida o deterioro </t>
    </r>
    <r>
      <rPr>
        <sz val="10"/>
        <color rgb="FF9C0006"/>
        <rFont val="Calibri"/>
        <family val="2"/>
        <scheme val="minor"/>
      </rPr>
      <t>afectaría (0,5%) de la población nacional (250,000 personas)</t>
    </r>
  </si>
  <si>
    <r>
      <rPr>
        <b/>
        <sz val="10"/>
        <color rgb="FF9C0006"/>
        <rFont val="Calibri"/>
        <family val="2"/>
        <scheme val="minor"/>
      </rPr>
      <t>IMPACTO ECONOMICO 
Se podrían generar pérdidas, gastos o costos iguales o superiores</t>
    </r>
    <r>
      <rPr>
        <sz val="10"/>
        <color rgb="FF9C0006"/>
        <rFont val="Calibri"/>
        <family val="2"/>
        <scheme val="minor"/>
      </rPr>
      <t xml:space="preserve"> al PIB de un día o 0,123% del PIB Anual (464.619.736)</t>
    </r>
  </si>
  <si>
    <t>Se diligencia automáticamente</t>
  </si>
  <si>
    <t>Seleccione la fecha a partir de la cual se genera la información del activo.</t>
  </si>
  <si>
    <t>Registre URL, Nombres de aplicativos, lugares físicos, etc. asociados al lugar de consulta.</t>
  </si>
  <si>
    <t>GS01 Gestión de servicios tecnológicos </t>
  </si>
  <si>
    <t>GS03 Gestión de sistemas de información </t>
  </si>
  <si>
    <t>GS04 Gestión de Informática Forense </t>
  </si>
  <si>
    <t>DE01 Formulación estratégica </t>
  </si>
  <si>
    <t>DE02 Revisión estratégica </t>
  </si>
  <si>
    <t>DE03 Elaboración de estudios y análisis económicos </t>
  </si>
  <si>
    <t>DE04 - Gestión Estratégica de Tecnologías de la Información </t>
  </si>
  <si>
    <t>CI01 Asesoría y evaluación independiente </t>
  </si>
  <si>
    <t>CI02 Seguimiento Sistema Integral de Gestión Institucional </t>
  </si>
  <si>
    <t>GT03 Control disciplinario interno </t>
  </si>
  <si>
    <t>GT02 Administración, gestión y desarrollo del talento humano </t>
  </si>
  <si>
    <t>GA01 Contratación </t>
  </si>
  <si>
    <t>GJ01 Cobro coactivo </t>
  </si>
  <si>
    <t>GJ02 Gestión Judicial </t>
  </si>
  <si>
    <t>GJ05 Regulación Jurídica </t>
  </si>
  <si>
    <t>GJ06 Notificaciones </t>
  </si>
  <si>
    <t>CS01 Atención al ciudadano </t>
  </si>
  <si>
    <t>CS02 Formación </t>
  </si>
  <si>
    <t>CS03 Comunicaciones </t>
  </si>
  <si>
    <t>CS04 Petición de información </t>
  </si>
  <si>
    <t>GD01 Gestión Documental </t>
  </si>
  <si>
    <t>GA02 Inventarios </t>
  </si>
  <si>
    <t>GA03 Servicios Administrativos </t>
  </si>
  <si>
    <t>DA01 Difusión y apoyo – RNPC </t>
  </si>
  <si>
    <t>DA02 Atención al consumidor - RNPC </t>
  </si>
  <si>
    <t>PD01 Trámites administrativos protección de datos personales </t>
  </si>
  <si>
    <t>AJ01 Trámites jurisdiccionales - protección al consumidor y competencia desleal e infracción a los derechos de propiedad industrial </t>
  </si>
  <si>
    <t>PA01 Trámites administrativos - protección del consumidor </t>
  </si>
  <si>
    <t>PA02 Protección de usuarios de servicios de comunicaciones </t>
  </si>
  <si>
    <t>PC01  Vigilancia y control - libre competencia </t>
  </si>
  <si>
    <t>PC02 Trámites administrativos- libre competencia </t>
  </si>
  <si>
    <t>PI01 Registro y depósito de signos distintivos </t>
  </si>
  <si>
    <t>PI02 Concesión de nuevas creaciones </t>
  </si>
  <si>
    <t>PI03 Transferencia de información tecnológica basada en patentes </t>
  </si>
  <si>
    <t>RT01 Trámites administrativos reglamentos técnicos y metrología legal </t>
  </si>
  <si>
    <t>RT02 Vigilancia y control de reglamentos técnicos, metrología legal y precios </t>
  </si>
  <si>
    <t>RT03 Calibración de equipos </t>
  </si>
  <si>
    <t>SC01 Formulación del sistema integral de gestión </t>
  </si>
  <si>
    <t>SC03 Gestión ambiental </t>
  </si>
  <si>
    <t>SC04 Seguridad y salud en el trabajo </t>
  </si>
  <si>
    <t>SC05 Gestión de Seguridad de la Información </t>
  </si>
  <si>
    <t>GF01 Contable </t>
  </si>
  <si>
    <t>GF02 Presupuestal </t>
  </si>
  <si>
    <t>GF03 Tesorería </t>
  </si>
  <si>
    <t>GF04 – Gestión de ingresos y devoluciones </t>
  </si>
  <si>
    <t>SEDE</t>
  </si>
  <si>
    <t xml:space="preserve">LÍDER DE PROCESO O FUNCIONARIO DESIGNADO </t>
  </si>
  <si>
    <t>Líder de proceso / Funcionario designado</t>
  </si>
  <si>
    <t>Líder de proceso / Funcionario designado / CISO</t>
  </si>
  <si>
    <t>USUARIO</t>
  </si>
  <si>
    <t>PROPIETARIO</t>
  </si>
  <si>
    <t xml:space="preserve">Valorado en función de la afectación de la población (incluyendo la pérdida de vidas humanas, el sufrimiento físico y la alteración de la vida cotidiana). Valorado en función de la población total colombiana. Fuente: DANE. El daño, pérdida o deterioro del activo puede afectar a 250.000 o más personas. </t>
  </si>
  <si>
    <t xml:space="preserve">Valorado en función de la magnitud de las pérdidas económicas en relación con el producto interno Bruto de Colombia (PIB) Fuente: Banco Mundial. El daño, pérdida o deterioro del activo puede generar pérdidas, gastos o costos iguales o superiores a 464,619,736 </t>
  </si>
  <si>
    <t xml:space="preserve">Valorado en función de los años que tarda el medio ambiente en recuperarse. El daño, pérdida o deterioro puede generar un impacto ambiental que requiera 3 años o más para su recuperación. </t>
  </si>
  <si>
    <t>Si el activo es datos/información y la respuesta en la columna W es "Si" identifique si ese activo requiere un aviso de privacidad</t>
  </si>
  <si>
    <t>Si la respuesta de la columna W es "Si" indique si esos datos son Sensibles</t>
  </si>
  <si>
    <t>Si la respuesta de la columna W es "Si" indique si esos datos son semiprivados</t>
  </si>
  <si>
    <t>Si la respuesta de la columna W es "Si" indique si esos datos son privados</t>
  </si>
  <si>
    <t>Si la respuesta de la columna W es "Si" indique si esos datos son públicos</t>
  </si>
  <si>
    <t>Registre el código que tenga el activo de información en el SIGI si aplica de lo contrario N/A</t>
  </si>
  <si>
    <t>Inglés</t>
  </si>
  <si>
    <t>Español - Inglés</t>
  </si>
  <si>
    <t>La seguridad pública</t>
  </si>
  <si>
    <t>La salud pública</t>
  </si>
  <si>
    <t>Pública Reservada</t>
  </si>
  <si>
    <t>Pública Clasificada</t>
  </si>
  <si>
    <t>Pública</t>
  </si>
  <si>
    <t>Información pública con restricción de acceso a la totalidad del contenido</t>
  </si>
  <si>
    <t>Afectaría la seguridad pública</t>
  </si>
  <si>
    <t>Compromete o genera riesgo para la salud pública</t>
  </si>
  <si>
    <t>Información pública y de conocimiento general</t>
  </si>
  <si>
    <t>Registre quién hace uso del activo de información, puede ser toda la entidad, grupos, direcciones, oficinas, etc.</t>
  </si>
  <si>
    <t>Registre quién es el dueño o decide sobre el activo de información,  establece controles, lo modifica, crea, cambia, ajusta, elimina o transforma. Pueden ser direcciones, oficinas, grupos, cargos o roles.</t>
  </si>
  <si>
    <t>Registre quién aplica los controles de acuerdo a lo definido por el propietario, en relación almacenamiento, respaldo, accesos, permisos, etc. Pueden ser direcciones, oficinas, grupos, cargos o roles.</t>
  </si>
  <si>
    <t>Seleccione a qué categoría pertenece el activo de información que ha registrado</t>
  </si>
  <si>
    <t>Se debería validar la existencia de una autorización para el tratamiento de datos</t>
  </si>
  <si>
    <t>Seleccione en qué idioma se encuentra la información del activo de información</t>
  </si>
  <si>
    <t>Seleccione de qué manera genera, crea, desarrolla o conserva el activo de información.</t>
  </si>
  <si>
    <t>Seleccione de qué manera se suministra la información en caso de requerir una consulta.</t>
  </si>
  <si>
    <t xml:space="preserve">Seleccione en qué estado se encuentra la información </t>
  </si>
  <si>
    <t>Se diligencia de manera automática según lo seleccionado como "Condición legítima de la excepción"</t>
  </si>
  <si>
    <t>Seleccione cómo se debe aplicar la reserva sobre la información del activo</t>
  </si>
  <si>
    <t>Se considera infraestructura crítica</t>
  </si>
  <si>
    <t>Hoja de cálculo</t>
  </si>
  <si>
    <t>Información exceptuada por daño de derechos a personas naturales o jurídicas. Artículo 18 Ley 1712 de 2014</t>
  </si>
  <si>
    <t>Los secretos comerciales, industriales y profesionales, así como los estipulados en el parágrafo del Artículo 77 de la Ley 1474 de 2011</t>
  </si>
  <si>
    <t>Información exceptuada por daño a los intereses públicos. Artículo 19 Ley 1712 de 2014</t>
  </si>
  <si>
    <t>REGISTRO DE ACTIVOS DE INFORMACIÓN</t>
  </si>
  <si>
    <t>Código: SC05-F03</t>
  </si>
  <si>
    <t>Versión: 3</t>
  </si>
  <si>
    <t>Fecha: 2022-08-08</t>
  </si>
  <si>
    <t>CÓDIGO EN EL SISTEMA INTEGRAL DE GESTIÓN INSTITUCIONAL</t>
  </si>
  <si>
    <t>Código que haya sido asignado al documento, formato o archivo dentro Sistema Integral de Gestión Institucional</t>
  </si>
  <si>
    <t>Registre para el caso de archivos, documentos o información el código asignado dentro del Sistema Integral de Gestión Institucional. En caso de que el formato o procedimiento se encuentre en proceso de adopción o sea un documento externo, registrar el nombre de este. Sí no se cuenta con un formato preestablecido para la generación del documento de archivo (registro), en este campo se incluye “No Aplica (N. A.)”.</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</si>
</sst>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scheme val="minor"/>
    </font>
    <font>
      <b/>
      <sz val="10"/>
      <name val="Arial"/>
      <family val="2"/>
    </font>
    <font>
      <sz val="11"/>
      <color indexed="8"/>
      <name val="Calibri"/>
      <family val="2"/>
    </font>
    <font>
      <b/>
      <sz val="9"/>
      <color indexed="81"/>
      <name val="Tahoma"/>
      <family val="2"/>
    </font>
    <font>
      <sz val="9"/>
      <color indexed="81"/>
      <name val="Tahoma"/>
      <family val="2"/>
    </font>
    <font>
      <sz val="10"/>
      <name val="Arial"/>
      <family val="2"/>
    </font>
    <font>
      <sz val="10"/>
      <color theme="1"/>
      <name val="Arial"/>
      <family val="2"/>
    </font>
    <font>
      <b/>
      <sz val="10"/>
      <color theme="1"/>
      <name val="Arial"/>
      <family val="2"/>
    </font>
    <font>
      <b/>
      <sz val="10"/>
      <color rgb="FFFFFFFF"/>
      <name val="Arial"/>
      <family val="2"/>
    </font>
    <font>
      <sz val="12"/>
      <color theme="1"/>
      <name val="Calibri"/>
      <family val="2"/>
      <scheme val="minor"/>
    </font>
    <font>
      <b/>
      <sz val="10"/>
      <color theme="0"/>
      <name val="Arial"/>
      <family val="2"/>
    </font>
    <font>
      <sz val="11"/>
      <color rgb="FF9C0006"/>
      <name val="Calibri"/>
      <family val="2"/>
      <scheme val="minor"/>
    </font>
    <font>
      <b/>
      <sz val="11"/>
      <color rgb="FF9C0006"/>
      <name val="Calibri"/>
      <family val="2"/>
      <scheme val="minor"/>
    </font>
    <font>
      <b/>
      <sz val="1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rgb="FFFFFFFF"/>
      <name val="Calibri"/>
      <family val="2"/>
      <scheme val="minor"/>
    </font>
    <font>
      <b/>
      <sz val="11"/>
      <color indexed="8"/>
      <name val="Calibri"/>
      <family val="2"/>
      <scheme val="minor"/>
    </font>
    <font>
      <sz val="11"/>
      <color indexed="8"/>
      <name val="Calibri"/>
      <family val="2"/>
      <scheme val="minor"/>
    </font>
    <font>
      <b/>
      <sz val="14"/>
      <color rgb="FF000000"/>
      <name val="Calibri"/>
      <family val="2"/>
      <scheme val="minor"/>
    </font>
    <font>
      <b/>
      <sz val="14"/>
      <name val="Calibri"/>
      <family val="2"/>
      <scheme val="minor"/>
    </font>
    <font>
      <sz val="10"/>
      <name val="Calibri"/>
      <family val="2"/>
      <scheme val="minor"/>
    </font>
    <font>
      <b/>
      <sz val="20"/>
      <color theme="0" tint="-4.9989318521683403E-2"/>
      <name val="Calibri"/>
      <family val="2"/>
      <scheme val="minor"/>
    </font>
    <font>
      <b/>
      <sz val="10"/>
      <name val="Calibri"/>
      <family val="2"/>
      <scheme val="minor"/>
    </font>
    <font>
      <b/>
      <sz val="10"/>
      <color rgb="FF9C0006"/>
      <name val="Calibri"/>
      <family val="2"/>
      <scheme val="minor"/>
    </font>
    <font>
      <sz val="10"/>
      <color rgb="FF9C0006"/>
      <name val="Calibri"/>
      <family val="2"/>
      <scheme val="minor"/>
    </font>
    <font>
      <b/>
      <sz val="8"/>
      <color rgb="FF000000"/>
      <name val="Calibri"/>
      <family val="2"/>
      <scheme val="minor"/>
    </font>
    <font>
      <b/>
      <sz val="8"/>
      <color rgb="FFFFFFFF"/>
      <name val="Calibri"/>
      <family val="2"/>
      <scheme val="minor"/>
    </font>
    <font>
      <b/>
      <sz val="11"/>
      <color rgb="FFFF0000"/>
      <name val="Calibri"/>
      <family val="2"/>
      <scheme val="minor"/>
    </font>
    <font>
      <b/>
      <sz val="11"/>
      <color rgb="FF6A9E1F"/>
      <name val="Calibri"/>
      <family val="2"/>
      <scheme val="minor"/>
    </font>
    <font>
      <b/>
      <sz val="11"/>
      <color rgb="FF92D050"/>
      <name val="Calibri"/>
      <family val="2"/>
      <scheme val="minor"/>
    </font>
    <font>
      <b/>
      <sz val="20"/>
      <color theme="1"/>
      <name val="Calibri"/>
      <family val="2"/>
      <scheme val="minor"/>
    </font>
    <font>
      <sz val="10"/>
      <color rgb="FFC00000"/>
      <name val="Calibri"/>
      <family val="2"/>
      <scheme val="minor"/>
    </font>
    <font>
      <sz val="8"/>
      <color theme="1"/>
      <name val="Calibri"/>
      <family val="2"/>
      <scheme val="minor"/>
    </font>
    <font>
      <sz val="8"/>
      <color rgb="FFC00000"/>
      <name val="Calibri"/>
      <family val="2"/>
      <scheme val="minor"/>
    </font>
    <font>
      <b/>
      <sz val="8"/>
      <color rgb="FFC00000"/>
      <name val="Calibri"/>
      <family val="2"/>
      <scheme val="minor"/>
    </font>
    <font>
      <sz val="11"/>
      <name val="Arial"/>
      <family val="2"/>
    </font>
    <font>
      <u/>
      <sz val="11"/>
      <color theme="10"/>
      <name val="Calibri"/>
      <family val="2"/>
      <scheme val="minor"/>
    </font>
    <font>
      <b/>
      <sz val="11"/>
      <color rgb="FF000000"/>
      <name val="Calibri"/>
      <family val="2"/>
      <scheme val="minor"/>
    </font>
    <font>
      <b/>
      <sz val="9"/>
      <color theme="1"/>
      <name val="Arial"/>
      <family val="2"/>
    </font>
  </fonts>
  <fills count="27">
    <fill>
      <patternFill patternType="none"/>
    </fill>
    <fill>
      <patternFill patternType="gray125"/>
    </fill>
    <fill>
      <patternFill patternType="solid">
        <fgColor rgb="FFA6A6A6"/>
        <bgColor indexed="64"/>
      </patternFill>
    </fill>
    <fill>
      <patternFill patternType="lightUp">
        <fgColor theme="0" tint="-0.14996795556505021"/>
        <bgColor theme="4" tint="0.59996337778862885"/>
      </patternFill>
    </fill>
    <fill>
      <patternFill patternType="lightUp">
        <fgColor theme="0" tint="-0.14996795556505021"/>
        <bgColor rgb="FFFFCC00"/>
      </patternFill>
    </fill>
    <fill>
      <patternFill patternType="solid">
        <fgColor rgb="FFFFFFAF"/>
        <bgColor indexed="64"/>
      </patternFill>
    </fill>
    <fill>
      <patternFill patternType="lightUp">
        <fgColor theme="0" tint="-0.14996795556505021"/>
        <bgColor rgb="FFFFFF99"/>
      </patternFill>
    </fill>
    <fill>
      <patternFill patternType="lightUp">
        <fgColor theme="0" tint="-0.14996795556505021"/>
        <bgColor rgb="FF92D050"/>
      </patternFill>
    </fill>
    <fill>
      <patternFill patternType="lightUp">
        <fgColor theme="0" tint="-0.14996795556505021"/>
        <bgColor theme="0" tint="-4.9989318521683403E-2"/>
      </patternFill>
    </fill>
    <fill>
      <patternFill patternType="lightUp">
        <fgColor theme="0" tint="-0.14996795556505021"/>
        <bgColor theme="9" tint="0.79998168889431442"/>
      </patternFill>
    </fill>
    <fill>
      <patternFill patternType="lightUp">
        <fgColor theme="0" tint="-0.14996795556505021"/>
        <bgColor rgb="FFFFFFAF"/>
      </patternFill>
    </fill>
    <fill>
      <patternFill patternType="solid">
        <fgColor theme="0"/>
        <bgColor indexed="64"/>
      </patternFill>
    </fill>
    <fill>
      <patternFill patternType="solid">
        <fgColor rgb="FF53813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C00"/>
        <bgColor indexed="64"/>
      </patternFill>
    </fill>
    <fill>
      <patternFill patternType="solid">
        <fgColor rgb="FFFFC000"/>
        <bgColor indexed="64"/>
      </patternFill>
    </fill>
    <fill>
      <patternFill patternType="solid">
        <fgColor theme="6" tint="-0.249977111117893"/>
        <bgColor indexed="64"/>
      </patternFill>
    </fill>
    <fill>
      <patternFill patternType="lightUp">
        <fgColor theme="0" tint="-0.34998626667073579"/>
        <bgColor theme="8"/>
      </patternFill>
    </fill>
    <fill>
      <patternFill patternType="solid">
        <fgColor rgb="FFFFC7CE"/>
      </patternFill>
    </fill>
    <fill>
      <patternFill patternType="lightUp">
        <fgColor theme="0" tint="-0.24994659260841701"/>
        <bgColor rgb="FFFFC7CE"/>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F2F2F2"/>
        <bgColor indexed="64"/>
      </patternFill>
    </fill>
    <fill>
      <patternFill patternType="gray0625">
        <fgColor theme="3" tint="0.79995117038483843"/>
        <bgColor theme="0" tint="-4.9989318521683403E-2"/>
      </patternFill>
    </fill>
  </fills>
  <borders count="14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34998626667073579"/>
      </bottom>
      <diagonal/>
    </border>
    <border>
      <left style="thin">
        <color theme="0" tint="-0.14996795556505021"/>
      </left>
      <right style="medium">
        <color indexed="64"/>
      </right>
      <top style="thin">
        <color theme="0" tint="-0.14996795556505021"/>
      </top>
      <bottom style="thin">
        <color theme="0" tint="-0.34998626667073579"/>
      </bottom>
      <diagonal/>
    </border>
    <border>
      <left style="thin">
        <color theme="0" tint="-0.14996795556505021"/>
      </left>
      <right style="medium">
        <color indexed="64"/>
      </right>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34998626667073579"/>
      </left>
      <right/>
      <top/>
      <bottom style="medium">
        <color indexed="64"/>
      </bottom>
      <diagonal/>
    </border>
    <border>
      <left style="thin">
        <color theme="0" tint="-0.34998626667073579"/>
      </left>
      <right/>
      <top/>
      <bottom/>
      <diagonal/>
    </border>
    <border>
      <left style="thin">
        <color theme="0" tint="-0.14993743705557422"/>
      </left>
      <right style="thin">
        <color theme="0" tint="-0.14996795556505021"/>
      </right>
      <top style="medium">
        <color indexed="64"/>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medium">
        <color indexed="64"/>
      </bottom>
      <diagonal/>
    </border>
    <border>
      <left/>
      <right/>
      <top style="thin">
        <color theme="0" tint="-0.14996795556505021"/>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theme="0" tint="-0.34998626667073579"/>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6">
    <xf numFmtId="0" fontId="0" fillId="0" borderId="0"/>
    <xf numFmtId="0" fontId="5" fillId="0" borderId="0"/>
    <xf numFmtId="0" fontId="2" fillId="0" borderId="0"/>
    <xf numFmtId="0" fontId="11" fillId="20" borderId="0" applyNumberFormat="0" applyBorder="0" applyAlignment="0" applyProtection="0"/>
    <xf numFmtId="0" fontId="39" fillId="0" borderId="0" applyNumberFormat="0" applyFill="0" applyBorder="0" applyAlignment="0" applyProtection="0"/>
    <xf numFmtId="0" fontId="5" fillId="0" borderId="0"/>
  </cellStyleXfs>
  <cellXfs count="383">
    <xf numFmtId="0" fontId="0" fillId="0" borderId="0" xfId="0"/>
    <xf numFmtId="0" fontId="6" fillId="0" borderId="0" xfId="0" applyFont="1" applyAlignment="1">
      <alignment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vertical="top"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9" fillId="13" borderId="0" xfId="0" applyFont="1" applyFill="1" applyProtection="1">
      <protection hidden="1"/>
    </xf>
    <xf numFmtId="0" fontId="0" fillId="14" borderId="15" xfId="0" applyFill="1" applyBorder="1"/>
    <xf numFmtId="0" fontId="0" fillId="14" borderId="16" xfId="0" applyFill="1" applyBorder="1"/>
    <xf numFmtId="0" fontId="0" fillId="14" borderId="17" xfId="0" applyFill="1" applyBorder="1"/>
    <xf numFmtId="0" fontId="0" fillId="14" borderId="18" xfId="0" applyFill="1" applyBorder="1"/>
    <xf numFmtId="0" fontId="0" fillId="14" borderId="102" xfId="0" applyFill="1" applyBorder="1"/>
    <xf numFmtId="0" fontId="0" fillId="14" borderId="103" xfId="0" applyFill="1" applyBorder="1"/>
    <xf numFmtId="0" fontId="0" fillId="14" borderId="104" xfId="0" applyFill="1" applyBorder="1"/>
    <xf numFmtId="0" fontId="0" fillId="14" borderId="19" xfId="0" applyFill="1" applyBorder="1"/>
    <xf numFmtId="0" fontId="0" fillId="14" borderId="105" xfId="0" applyFill="1" applyBorder="1"/>
    <xf numFmtId="0" fontId="0" fillId="0" borderId="106" xfId="0" applyBorder="1" applyAlignment="1">
      <alignment horizontal="center"/>
    </xf>
    <xf numFmtId="0" fontId="0" fillId="14" borderId="107" xfId="0" applyFill="1" applyBorder="1"/>
    <xf numFmtId="0" fontId="0" fillId="14" borderId="0" xfId="0" applyFill="1"/>
    <xf numFmtId="0" fontId="0" fillId="14" borderId="108" xfId="0" applyFill="1" applyBorder="1"/>
    <xf numFmtId="0" fontId="0" fillId="14" borderId="109" xfId="0" applyFill="1" applyBorder="1"/>
    <xf numFmtId="0" fontId="0" fillId="14" borderId="110" xfId="0" applyFill="1" applyBorder="1"/>
    <xf numFmtId="0" fontId="0" fillId="14" borderId="20" xfId="0" applyFill="1" applyBorder="1"/>
    <xf numFmtId="0" fontId="0" fillId="14" borderId="21" xfId="0" applyFill="1" applyBorder="1"/>
    <xf numFmtId="0" fontId="0" fillId="14" borderId="22" xfId="0" applyFill="1" applyBorder="1"/>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17" borderId="30" xfId="0" applyFont="1" applyFill="1" applyBorder="1" applyAlignment="1">
      <alignment horizontal="center" vertical="center" wrapText="1"/>
    </xf>
    <xf numFmtId="0" fontId="6" fillId="0" borderId="2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xf>
    <xf numFmtId="0" fontId="6" fillId="0" borderId="23" xfId="0" applyFont="1" applyBorder="1"/>
    <xf numFmtId="0" fontId="6" fillId="0" borderId="10" xfId="0" applyFont="1" applyBorder="1"/>
    <xf numFmtId="0" fontId="6" fillId="0" borderId="14" xfId="0" applyFont="1" applyBorder="1"/>
    <xf numFmtId="0" fontId="8" fillId="18" borderId="1"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8" borderId="31" xfId="0" applyFont="1" applyFill="1" applyBorder="1" applyAlignment="1">
      <alignment horizontal="center" vertical="center" wrapText="1"/>
    </xf>
    <xf numFmtId="0" fontId="0" fillId="14" borderId="0" xfId="0" applyFill="1" applyAlignment="1">
      <alignment horizontal="center"/>
    </xf>
    <xf numFmtId="0" fontId="11" fillId="21" borderId="111" xfId="3" applyFill="1" applyBorder="1" applyAlignment="1">
      <alignment horizontal="center" vertical="center" wrapText="1"/>
    </xf>
    <xf numFmtId="0" fontId="11" fillId="21" borderId="34" xfId="3" applyFill="1" applyBorder="1" applyAlignment="1">
      <alignment horizontal="center" vertical="center" wrapText="1"/>
    </xf>
    <xf numFmtId="0" fontId="11" fillId="21" borderId="82" xfId="3"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top"/>
    </xf>
    <xf numFmtId="0" fontId="18" fillId="12" borderId="86" xfId="0" applyFont="1" applyFill="1" applyBorder="1" applyAlignment="1">
      <alignment horizontal="center" vertical="center" wrapText="1"/>
    </xf>
    <xf numFmtId="0" fontId="18" fillId="12" borderId="87" xfId="0" applyFont="1" applyFill="1" applyBorder="1" applyAlignment="1">
      <alignment horizontal="center" vertical="center" wrapText="1"/>
    </xf>
    <xf numFmtId="0" fontId="13" fillId="7" borderId="111" xfId="0" applyFont="1" applyFill="1" applyBorder="1" applyAlignment="1">
      <alignment horizontal="center" vertical="center" wrapText="1"/>
    </xf>
    <xf numFmtId="0" fontId="0" fillId="0" borderId="112" xfId="0" applyBorder="1" applyAlignment="1">
      <alignment vertical="center" wrapText="1"/>
    </xf>
    <xf numFmtId="0" fontId="13" fillId="7" borderId="34" xfId="0" applyFont="1" applyFill="1" applyBorder="1" applyAlignment="1">
      <alignment horizontal="center" vertical="center" wrapText="1"/>
    </xf>
    <xf numFmtId="0" fontId="0" fillId="0" borderId="33" xfId="0" applyBorder="1" applyAlignment="1">
      <alignment vertical="center" wrapText="1"/>
    </xf>
    <xf numFmtId="0" fontId="20" fillId="0" borderId="33" xfId="0" applyFont="1" applyBorder="1" applyAlignment="1">
      <alignment vertical="center" wrapText="1"/>
    </xf>
    <xf numFmtId="0" fontId="13" fillId="7" borderId="82" xfId="0" applyFont="1" applyFill="1" applyBorder="1" applyAlignment="1">
      <alignment horizontal="center" vertical="center" wrapText="1"/>
    </xf>
    <xf numFmtId="0" fontId="20" fillId="0" borderId="113" xfId="0" applyFont="1" applyBorder="1" applyAlignment="1">
      <alignment vertical="center" wrapText="1"/>
    </xf>
    <xf numFmtId="0" fontId="21" fillId="2" borderId="2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16" fillId="14" borderId="111" xfId="0" applyFont="1" applyFill="1" applyBorder="1" applyAlignment="1">
      <alignment horizontal="center" vertical="center" wrapText="1"/>
    </xf>
    <xf numFmtId="0" fontId="0" fillId="0" borderId="129" xfId="0" applyBorder="1" applyAlignment="1">
      <alignment horizontal="left" vertical="center" wrapText="1"/>
    </xf>
    <xf numFmtId="0" fontId="0" fillId="0" borderId="112" xfId="0" applyBorder="1" applyAlignment="1">
      <alignment horizontal="center" vertical="center" wrapText="1"/>
    </xf>
    <xf numFmtId="0" fontId="16" fillId="14" borderId="34" xfId="0" applyFont="1" applyFill="1" applyBorder="1" applyAlignment="1">
      <alignment horizontal="center" vertical="center" wrapText="1"/>
    </xf>
    <xf numFmtId="0" fontId="0" fillId="0" borderId="92" xfId="0" applyBorder="1" applyAlignment="1">
      <alignment horizontal="left" vertical="center" wrapText="1"/>
    </xf>
    <xf numFmtId="0" fontId="0" fillId="0" borderId="33" xfId="0" applyBorder="1" applyAlignment="1">
      <alignment horizontal="center" vertical="center" wrapText="1"/>
    </xf>
    <xf numFmtId="0" fontId="16" fillId="14" borderId="82" xfId="0" applyFont="1" applyFill="1" applyBorder="1" applyAlignment="1">
      <alignment horizontal="center" vertical="center"/>
    </xf>
    <xf numFmtId="0" fontId="0" fillId="0" borderId="128" xfId="0" applyBorder="1" applyAlignment="1">
      <alignment horizontal="left" vertical="center" wrapText="1"/>
    </xf>
    <xf numFmtId="0" fontId="0" fillId="0" borderId="113" xfId="0" applyBorder="1" applyAlignment="1">
      <alignment horizontal="center" vertical="center" wrapText="1"/>
    </xf>
    <xf numFmtId="0" fontId="13" fillId="3" borderId="80" xfId="0" applyFont="1" applyFill="1" applyBorder="1" applyAlignment="1">
      <alignment horizontal="center" vertical="center" wrapText="1"/>
    </xf>
    <xf numFmtId="0" fontId="0" fillId="0" borderId="88" xfId="0" applyBorder="1" applyAlignment="1">
      <alignment vertical="center" wrapText="1"/>
    </xf>
    <xf numFmtId="0" fontId="0" fillId="0" borderId="88" xfId="0" applyBorder="1" applyAlignment="1">
      <alignment horizontal="left" vertical="center" wrapText="1"/>
    </xf>
    <xf numFmtId="0" fontId="0" fillId="0" borderId="81" xfId="0" applyBorder="1" applyAlignment="1">
      <alignment horizontal="center" vertical="center" wrapText="1"/>
    </xf>
    <xf numFmtId="0" fontId="13" fillId="3" borderId="32" xfId="0" applyFont="1" applyFill="1" applyBorder="1" applyAlignment="1">
      <alignment horizontal="center" vertical="center" wrapText="1"/>
    </xf>
    <xf numFmtId="0" fontId="0" fillId="0" borderId="89" xfId="0" applyBorder="1" applyAlignment="1">
      <alignment vertical="center" wrapText="1"/>
    </xf>
    <xf numFmtId="0" fontId="0" fillId="0" borderId="89" xfId="0" applyBorder="1" applyAlignment="1">
      <alignment horizontal="left" vertical="center" wrapText="1"/>
    </xf>
    <xf numFmtId="0" fontId="13" fillId="3" borderId="34" xfId="0" applyFont="1" applyFill="1" applyBorder="1" applyAlignment="1">
      <alignment horizontal="center" vertical="center" wrapText="1"/>
    </xf>
    <xf numFmtId="0" fontId="0" fillId="0" borderId="90" xfId="0" applyBorder="1" applyAlignment="1">
      <alignment vertical="center" wrapText="1"/>
    </xf>
    <xf numFmtId="0" fontId="0" fillId="0" borderId="90" xfId="0" applyBorder="1" applyAlignment="1">
      <alignment horizontal="left" vertical="center" wrapText="1"/>
    </xf>
    <xf numFmtId="0" fontId="0" fillId="0" borderId="96" xfId="0" applyBorder="1" applyAlignment="1">
      <alignment horizontal="left"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center"/>
    </xf>
    <xf numFmtId="0" fontId="13" fillId="3" borderId="35" xfId="0" applyFont="1" applyFill="1" applyBorder="1" applyAlignment="1">
      <alignment horizontal="center" vertical="center" wrapText="1"/>
    </xf>
    <xf numFmtId="0" fontId="0" fillId="0" borderId="60" xfId="0" applyBorder="1" applyAlignment="1">
      <alignment vertical="center" wrapText="1"/>
    </xf>
    <xf numFmtId="0" fontId="0" fillId="0" borderId="95" xfId="0" applyBorder="1" applyAlignment="1">
      <alignment horizontal="left" vertical="center" wrapText="1"/>
    </xf>
    <xf numFmtId="0" fontId="0" fillId="0" borderId="36" xfId="0" applyBorder="1" applyAlignment="1">
      <alignment horizontal="center" vertical="center" wrapText="1"/>
    </xf>
    <xf numFmtId="0" fontId="13" fillId="3" borderId="37" xfId="0" applyFont="1" applyFill="1" applyBorder="1" applyAlignment="1">
      <alignment horizontal="center" vertical="center" wrapText="1"/>
    </xf>
    <xf numFmtId="0" fontId="0" fillId="0" borderId="91" xfId="0" applyBorder="1" applyAlignment="1">
      <alignment vertical="center" wrapText="1"/>
    </xf>
    <xf numFmtId="0" fontId="0" fillId="0" borderId="91" xfId="0" applyBorder="1" applyAlignment="1">
      <alignment horizontal="left" vertical="center" wrapText="1"/>
    </xf>
    <xf numFmtId="0" fontId="0" fillId="0" borderId="38" xfId="0" applyBorder="1" applyAlignment="1">
      <alignment horizontal="center" vertical="center" wrapText="1"/>
    </xf>
    <xf numFmtId="0" fontId="13" fillId="4" borderId="4" xfId="0" applyFont="1" applyFill="1" applyBorder="1" applyAlignment="1">
      <alignment horizontal="center" vertical="center" wrapText="1"/>
    </xf>
    <xf numFmtId="0" fontId="0" fillId="0" borderId="40" xfId="0" applyBorder="1" applyAlignment="1">
      <alignment vertical="top" wrapText="1"/>
    </xf>
    <xf numFmtId="0" fontId="0" fillId="0" borderId="97" xfId="0" applyBorder="1" applyAlignment="1">
      <alignment horizontal="left" vertical="center" wrapText="1"/>
    </xf>
    <xf numFmtId="0" fontId="0" fillId="0" borderId="92" xfId="0" applyBorder="1" applyAlignment="1">
      <alignment vertical="center" wrapText="1"/>
    </xf>
    <xf numFmtId="0" fontId="13" fillId="4" borderId="41" xfId="0" applyFont="1" applyFill="1" applyBorder="1" applyAlignment="1">
      <alignment horizontal="center" vertical="center" wrapText="1"/>
    </xf>
    <xf numFmtId="0" fontId="0" fillId="5" borderId="92" xfId="0" applyFill="1" applyBorder="1" applyAlignment="1">
      <alignment horizontal="justify" vertical="center" wrapText="1"/>
    </xf>
    <xf numFmtId="0" fontId="0" fillId="5" borderId="90" xfId="0" applyFill="1" applyBorder="1" applyAlignment="1">
      <alignment horizontal="left" vertical="center" wrapText="1"/>
    </xf>
    <xf numFmtId="0" fontId="0" fillId="5" borderId="33" xfId="0" applyFill="1" applyBorder="1" applyAlignment="1">
      <alignment horizontal="center" vertical="center" wrapText="1"/>
    </xf>
    <xf numFmtId="0" fontId="20" fillId="0" borderId="92" xfId="0" applyFont="1" applyBorder="1" applyAlignment="1">
      <alignment vertical="center" wrapText="1"/>
    </xf>
    <xf numFmtId="0" fontId="13" fillId="4" borderId="5" xfId="0" applyFont="1" applyFill="1" applyBorder="1" applyAlignment="1">
      <alignment horizontal="center" vertical="center" wrapText="1"/>
    </xf>
    <xf numFmtId="0" fontId="0" fillId="0" borderId="93" xfId="0" applyBorder="1" applyAlignment="1">
      <alignment horizontal="justify" vertical="center" wrapText="1"/>
    </xf>
    <xf numFmtId="0" fontId="13" fillId="6" borderId="35" xfId="0" applyFont="1" applyFill="1" applyBorder="1" applyAlignment="1">
      <alignment horizontal="center" vertical="center" wrapText="1"/>
    </xf>
    <xf numFmtId="0" fontId="0" fillId="0" borderId="95" xfId="0" applyBorder="1" applyAlignment="1">
      <alignment vertical="center" wrapText="1"/>
    </xf>
    <xf numFmtId="0" fontId="0" fillId="0" borderId="98" xfId="0" applyBorder="1" applyAlignment="1">
      <alignment horizontal="left" vertical="center" wrapText="1"/>
    </xf>
    <xf numFmtId="0" fontId="13" fillId="6" borderId="42" xfId="0" applyFont="1" applyFill="1" applyBorder="1" applyAlignment="1">
      <alignment horizontal="center" vertical="center" wrapText="1"/>
    </xf>
    <xf numFmtId="0" fontId="0" fillId="0" borderId="59" xfId="0" applyBorder="1" applyAlignment="1">
      <alignment vertical="center" wrapText="1"/>
    </xf>
    <xf numFmtId="0" fontId="0" fillId="0" borderId="99" xfId="0" applyBorder="1" applyAlignment="1">
      <alignment horizontal="left" vertical="center" wrapText="1"/>
    </xf>
    <xf numFmtId="0" fontId="13" fillId="6" borderId="43" xfId="0" applyFont="1" applyFill="1" applyBorder="1" applyAlignment="1">
      <alignment horizontal="center" vertical="center" wrapText="1"/>
    </xf>
    <xf numFmtId="0" fontId="0" fillId="0" borderId="73" xfId="0" applyBorder="1" applyAlignment="1">
      <alignment vertical="center" wrapText="1"/>
    </xf>
    <xf numFmtId="0" fontId="0" fillId="0" borderId="100" xfId="0" applyBorder="1" applyAlignment="1">
      <alignment horizontal="left" vertical="center" wrapText="1"/>
    </xf>
    <xf numFmtId="0" fontId="13" fillId="7" borderId="35"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0" fillId="0" borderId="58" xfId="0" applyBorder="1" applyAlignment="1">
      <alignment vertical="center" wrapText="1"/>
    </xf>
    <xf numFmtId="0" fontId="0" fillId="0" borderId="59" xfId="0" applyBorder="1" applyAlignment="1">
      <alignment horizontal="left" vertical="center" wrapText="1"/>
    </xf>
    <xf numFmtId="0" fontId="0" fillId="0" borderId="44" xfId="0" applyBorder="1" applyAlignment="1">
      <alignment horizontal="center" vertical="center" wrapText="1"/>
    </xf>
    <xf numFmtId="0" fontId="13" fillId="7" borderId="45" xfId="0" applyFont="1" applyFill="1" applyBorder="1" applyAlignment="1">
      <alignment horizontal="center" vertical="center" wrapText="1"/>
    </xf>
    <xf numFmtId="0" fontId="0" fillId="0" borderId="94" xfId="0" applyBorder="1" applyAlignment="1">
      <alignment vertical="center" wrapText="1"/>
    </xf>
    <xf numFmtId="0" fontId="0" fillId="0" borderId="101" xfId="0" applyBorder="1" applyAlignment="1">
      <alignment horizontal="left" vertical="center" wrapText="1"/>
    </xf>
    <xf numFmtId="0" fontId="13" fillId="8" borderId="42" xfId="0" applyFont="1" applyFill="1" applyBorder="1" applyAlignment="1">
      <alignment horizontal="center" vertical="center" wrapText="1"/>
    </xf>
    <xf numFmtId="0" fontId="20" fillId="0" borderId="94" xfId="0" applyFont="1" applyBorder="1" applyAlignment="1">
      <alignment vertical="center" wrapText="1"/>
    </xf>
    <xf numFmtId="0" fontId="13" fillId="7" borderId="46"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0" fillId="0" borderId="72" xfId="0" applyBorder="1" applyAlignment="1">
      <alignment vertical="center" wrapText="1"/>
    </xf>
    <xf numFmtId="0" fontId="0" fillId="0" borderId="73" xfId="0" applyBorder="1" applyAlignment="1">
      <alignment horizontal="left" vertical="center" wrapText="1"/>
    </xf>
    <xf numFmtId="0" fontId="0" fillId="0" borderId="0" xfId="0" applyAlignment="1">
      <alignment horizontal="center" vertical="top"/>
    </xf>
    <xf numFmtId="0" fontId="13" fillId="9" borderId="1"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horizontal="left" vertical="center" wrapText="1"/>
    </xf>
    <xf numFmtId="0" fontId="0" fillId="0" borderId="129" xfId="0" applyBorder="1" applyAlignment="1">
      <alignment vertical="top" wrapText="1"/>
    </xf>
    <xf numFmtId="0" fontId="0" fillId="0" borderId="92" xfId="0" applyBorder="1" applyAlignment="1">
      <alignment vertical="top" wrapText="1"/>
    </xf>
    <xf numFmtId="0" fontId="0" fillId="0" borderId="128" xfId="0" applyBorder="1" applyAlignment="1">
      <alignment vertical="top" wrapText="1"/>
    </xf>
    <xf numFmtId="0" fontId="21" fillId="2" borderId="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0" fillId="0" borderId="129" xfId="0" applyBorder="1" applyAlignment="1">
      <alignment horizontal="justify" vertical="center" wrapText="1"/>
    </xf>
    <xf numFmtId="0" fontId="0" fillId="0" borderId="92" xfId="0" applyBorder="1" applyAlignment="1">
      <alignment horizontal="justify" vertical="center" wrapText="1"/>
    </xf>
    <xf numFmtId="0" fontId="0" fillId="0" borderId="128" xfId="0" applyBorder="1" applyAlignment="1">
      <alignment horizontal="justify" vertical="center" wrapText="1"/>
    </xf>
    <xf numFmtId="0" fontId="20" fillId="0" borderId="0" xfId="2" applyFont="1" applyAlignment="1">
      <alignment horizontal="center" vertical="center" wrapText="1"/>
    </xf>
    <xf numFmtId="0" fontId="20" fillId="0" borderId="0" xfId="2" applyFont="1" applyAlignment="1">
      <alignment wrapText="1"/>
    </xf>
    <xf numFmtId="0" fontId="13" fillId="7" borderId="1" xfId="0" applyFont="1" applyFill="1" applyBorder="1" applyAlignment="1">
      <alignment horizontal="center" vertical="center" wrapText="1"/>
    </xf>
    <xf numFmtId="0" fontId="13" fillId="16" borderId="1" xfId="2" applyFont="1" applyFill="1" applyBorder="1" applyAlignment="1">
      <alignment horizontal="center" vertical="center" wrapText="1"/>
    </xf>
    <xf numFmtId="0" fontId="13" fillId="8" borderId="1" xfId="0" applyFont="1" applyFill="1" applyBorder="1" applyAlignment="1">
      <alignment horizontal="center" vertical="center" wrapText="1"/>
    </xf>
    <xf numFmtId="0" fontId="20" fillId="0" borderId="27" xfId="2" applyFont="1" applyBorder="1" applyAlignment="1">
      <alignment horizontal="center" vertical="center" wrapText="1"/>
    </xf>
    <xf numFmtId="0" fontId="20" fillId="0" borderId="28" xfId="2" applyFont="1" applyBorder="1" applyAlignment="1">
      <alignment horizontal="center" vertical="center" wrapText="1"/>
    </xf>
    <xf numFmtId="0" fontId="15" fillId="0" borderId="2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20" fillId="0" borderId="9" xfId="2" applyFont="1" applyBorder="1" applyAlignment="1">
      <alignment horizontal="center" vertical="center" wrapText="1"/>
    </xf>
    <xf numFmtId="0" fontId="15"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20" fillId="0" borderId="5"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0" xfId="2" applyFont="1" applyAlignment="1">
      <alignment horizontal="left"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7" borderId="2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8" fillId="23" borderId="13"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0" fillId="0" borderId="0" xfId="0" applyAlignment="1">
      <alignment horizontal="left" vertical="center"/>
    </xf>
    <xf numFmtId="0" fontId="16" fillId="0" borderId="14" xfId="0" applyFont="1" applyBorder="1" applyAlignment="1">
      <alignment horizontal="left" vertical="center" wrapText="1"/>
    </xf>
    <xf numFmtId="0" fontId="33" fillId="2" borderId="1" xfId="0" applyFont="1" applyFill="1" applyBorder="1" applyAlignment="1">
      <alignment horizontal="center" vertical="center" wrapText="1"/>
    </xf>
    <xf numFmtId="0" fontId="0" fillId="0" borderId="120" xfId="0" applyBorder="1" applyAlignment="1">
      <alignment horizontal="center" vertical="center" wrapText="1"/>
    </xf>
    <xf numFmtId="0" fontId="38" fillId="0" borderId="140" xfId="0" applyFont="1" applyBorder="1" applyAlignment="1">
      <alignment horizontal="left" vertical="center" wrapText="1"/>
    </xf>
    <xf numFmtId="0" fontId="38" fillId="0" borderId="141" xfId="0" applyFont="1" applyBorder="1" applyAlignment="1">
      <alignment horizontal="left" vertical="center" wrapText="1"/>
    </xf>
    <xf numFmtId="0" fontId="38" fillId="0" borderId="142" xfId="0" applyFont="1" applyBorder="1" applyAlignment="1">
      <alignment horizontal="left" vertical="center" wrapText="1"/>
    </xf>
    <xf numFmtId="0" fontId="14" fillId="15" borderId="106" xfId="0" applyFont="1" applyFill="1" applyBorder="1" applyAlignment="1">
      <alignment horizontal="left" vertical="center" wrapText="1"/>
    </xf>
    <xf numFmtId="0" fontId="0" fillId="0" borderId="143" xfId="0" applyBorder="1" applyAlignment="1">
      <alignment horizontal="center" vertical="center" wrapText="1"/>
    </xf>
    <xf numFmtId="0" fontId="17" fillId="0" borderId="0" xfId="0" applyFont="1" applyProtection="1">
      <protection locked="0"/>
    </xf>
    <xf numFmtId="0" fontId="17" fillId="0" borderId="0" xfId="0" applyFont="1" applyAlignment="1" applyProtection="1">
      <alignment horizontal="justify" wrapText="1"/>
      <protection locked="0"/>
    </xf>
    <xf numFmtId="0" fontId="25" fillId="9" borderId="1"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textRotation="90" wrapText="1"/>
      <protection locked="0"/>
    </xf>
    <xf numFmtId="0" fontId="25" fillId="3" borderId="50"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4" borderId="49" xfId="0" applyFont="1" applyFill="1" applyBorder="1" applyAlignment="1" applyProtection="1">
      <alignment horizontal="center" vertical="center" wrapText="1"/>
      <protection locked="0"/>
    </xf>
    <xf numFmtId="0" fontId="25" fillId="4" borderId="50" xfId="0" applyFont="1" applyFill="1" applyBorder="1" applyAlignment="1" applyProtection="1">
      <alignment horizontal="center" vertical="center" wrapText="1"/>
      <protection locked="0"/>
    </xf>
    <xf numFmtId="0" fontId="25" fillId="8" borderId="50" xfId="0" applyFont="1" applyFill="1" applyBorder="1" applyAlignment="1" applyProtection="1">
      <alignment horizontal="center" vertical="center" wrapText="1"/>
      <protection locked="0"/>
    </xf>
    <xf numFmtId="0" fontId="25" fillId="4" borderId="48" xfId="0" applyFont="1" applyFill="1" applyBorder="1" applyAlignment="1" applyProtection="1">
      <alignment horizontal="center" vertical="center" wrapText="1"/>
      <protection locked="0"/>
    </xf>
    <xf numFmtId="0" fontId="25" fillId="10" borderId="49" xfId="0" applyFont="1" applyFill="1" applyBorder="1" applyAlignment="1" applyProtection="1">
      <alignment horizontal="center" vertical="center" wrapText="1"/>
      <protection locked="0"/>
    </xf>
    <xf numFmtId="0" fontId="25" fillId="10" borderId="50" xfId="0" applyFont="1" applyFill="1" applyBorder="1" applyAlignment="1" applyProtection="1">
      <alignment horizontal="center" vertical="center" wrapText="1"/>
      <protection locked="0"/>
    </xf>
    <xf numFmtId="0" fontId="25" fillId="10" borderId="48" xfId="0" applyFont="1" applyFill="1" applyBorder="1" applyAlignment="1" applyProtection="1">
      <alignment horizontal="center" vertical="center" wrapText="1"/>
      <protection locked="0"/>
    </xf>
    <xf numFmtId="0" fontId="25" fillId="7" borderId="49" xfId="0" applyFont="1" applyFill="1" applyBorder="1" applyAlignment="1" applyProtection="1">
      <alignment horizontal="center" vertical="center" wrapText="1"/>
      <protection locked="0"/>
    </xf>
    <xf numFmtId="0" fontId="25" fillId="7" borderId="50" xfId="0" applyFont="1" applyFill="1" applyBorder="1" applyAlignment="1" applyProtection="1">
      <alignment horizontal="center" vertical="center" wrapText="1"/>
      <protection locked="0"/>
    </xf>
    <xf numFmtId="0" fontId="25" fillId="7" borderId="51" xfId="0" applyFont="1" applyFill="1" applyBorder="1" applyAlignment="1" applyProtection="1">
      <alignment horizontal="center" vertical="center" wrapText="1"/>
      <protection locked="0"/>
    </xf>
    <xf numFmtId="0" fontId="25" fillId="8" borderId="49" xfId="0" applyFont="1" applyFill="1" applyBorder="1" applyAlignment="1" applyProtection="1">
      <alignment horizontal="center" vertical="center" wrapText="1"/>
      <protection locked="0"/>
    </xf>
    <xf numFmtId="0" fontId="25" fillId="8" borderId="48" xfId="0" applyFont="1" applyFill="1" applyBorder="1" applyAlignment="1" applyProtection="1">
      <alignment horizontal="center" vertical="center" wrapText="1"/>
      <protection locked="0"/>
    </xf>
    <xf numFmtId="0" fontId="25" fillId="7" borderId="52" xfId="0" applyFont="1" applyFill="1" applyBorder="1" applyAlignment="1" applyProtection="1">
      <alignment horizontal="center" vertical="center" wrapText="1"/>
      <protection locked="0"/>
    </xf>
    <xf numFmtId="0" fontId="27" fillId="21" borderId="130" xfId="3" applyFont="1" applyFill="1" applyBorder="1" applyAlignment="1" applyProtection="1">
      <alignment horizontal="center" vertical="center" wrapText="1"/>
      <protection locked="0"/>
    </xf>
    <xf numFmtId="0" fontId="27" fillId="21" borderId="93" xfId="3" applyFont="1" applyFill="1" applyBorder="1" applyAlignment="1" applyProtection="1">
      <alignment horizontal="center" vertical="center" wrapText="1"/>
      <protection locked="0"/>
    </xf>
    <xf numFmtId="0" fontId="27" fillId="21" borderId="117" xfId="3" applyFont="1" applyFill="1" applyBorder="1" applyAlignment="1" applyProtection="1">
      <alignment horizontal="center" vertical="center" wrapText="1"/>
      <protection locked="0"/>
    </xf>
    <xf numFmtId="0" fontId="36" fillId="26" borderId="53"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justify" vertical="center" wrapText="1"/>
      <protection locked="0"/>
    </xf>
    <xf numFmtId="0" fontId="36" fillId="26" borderId="131" xfId="0" quotePrefix="1" applyFont="1" applyFill="1" applyBorder="1" applyAlignment="1" applyProtection="1">
      <alignment horizontal="center" vertical="center" wrapText="1"/>
      <protection locked="0"/>
    </xf>
    <xf numFmtId="0" fontId="36" fillId="26" borderId="134" xfId="0" applyFont="1" applyFill="1" applyBorder="1" applyAlignment="1" applyProtection="1">
      <alignment horizontal="center" vertical="center" wrapText="1"/>
      <protection locked="0"/>
    </xf>
    <xf numFmtId="0" fontId="36" fillId="26" borderId="133" xfId="0" applyFont="1" applyFill="1" applyBorder="1" applyAlignment="1" applyProtection="1">
      <alignment horizontal="center" vertical="center" wrapText="1"/>
      <protection locked="0"/>
    </xf>
    <xf numFmtId="0" fontId="36" fillId="26" borderId="49" xfId="0" applyFont="1" applyFill="1" applyBorder="1" applyAlignment="1" applyProtection="1">
      <alignment horizontal="center" vertical="center" wrapText="1"/>
      <protection locked="0"/>
    </xf>
    <xf numFmtId="0" fontId="36" fillId="26" borderId="50" xfId="0" applyFont="1" applyFill="1" applyBorder="1" applyAlignment="1" applyProtection="1">
      <alignment horizontal="center" vertical="center" wrapText="1"/>
      <protection locked="0"/>
    </xf>
    <xf numFmtId="0" fontId="36" fillId="26" borderId="48" xfId="0" applyFont="1" applyFill="1" applyBorder="1" applyAlignment="1" applyProtection="1">
      <alignment horizontal="center" vertical="center" wrapText="1"/>
      <protection locked="0"/>
    </xf>
    <xf numFmtId="0" fontId="36" fillId="26" borderId="131" xfId="0" applyFont="1" applyFill="1" applyBorder="1" applyAlignment="1" applyProtection="1">
      <alignment horizontal="center" vertical="center" wrapText="1"/>
      <protection locked="0"/>
    </xf>
    <xf numFmtId="0" fontId="36" fillId="26" borderId="135" xfId="0" applyFont="1" applyFill="1" applyBorder="1" applyAlignment="1" applyProtection="1">
      <alignment horizontal="center" vertical="center" wrapText="1"/>
      <protection locked="0"/>
    </xf>
    <xf numFmtId="0" fontId="36" fillId="26" borderId="1" xfId="0" applyFont="1" applyFill="1" applyBorder="1" applyAlignment="1" applyProtection="1">
      <alignment horizontal="center" vertical="center" wrapText="1"/>
      <protection locked="0"/>
    </xf>
    <xf numFmtId="0" fontId="35" fillId="0" borderId="133" xfId="0" applyFont="1" applyBorder="1" applyAlignment="1" applyProtection="1">
      <alignment horizontal="center" vertical="center" wrapText="1"/>
      <protection locked="0"/>
    </xf>
    <xf numFmtId="0" fontId="35" fillId="0" borderId="0" xfId="0" applyFont="1" applyProtection="1">
      <protection locked="0"/>
    </xf>
    <xf numFmtId="0" fontId="23" fillId="0" borderId="53"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justify" vertical="center" wrapText="1"/>
      <protection locked="0"/>
    </xf>
    <xf numFmtId="49" fontId="23" fillId="0" borderId="56" xfId="0" quotePrefix="1" applyNumberFormat="1" applyFont="1" applyBorder="1" applyAlignment="1" applyProtection="1">
      <alignment horizontal="center" vertical="center" wrapText="1"/>
      <protection locked="0"/>
    </xf>
    <xf numFmtId="0" fontId="23" fillId="0" borderId="77"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14" fontId="17" fillId="0" borderId="55" xfId="0" applyNumberFormat="1" applyFont="1" applyBorder="1" applyAlignment="1" applyProtection="1">
      <alignment horizontal="center" vertical="center" wrapText="1"/>
      <protection locked="0"/>
    </xf>
    <xf numFmtId="0" fontId="17" fillId="0" borderId="65" xfId="0" applyFont="1" applyBorder="1" applyAlignment="1" applyProtection="1">
      <alignment horizontal="center" vertical="center" wrapText="1"/>
      <protection locked="0"/>
    </xf>
    <xf numFmtId="0" fontId="23" fillId="0" borderId="61" xfId="0" applyFont="1" applyBorder="1" applyAlignment="1" applyProtection="1">
      <alignment horizontal="center" vertical="center" wrapText="1"/>
      <protection locked="0"/>
    </xf>
    <xf numFmtId="0" fontId="23" fillId="0" borderId="62" xfId="0" applyFont="1" applyBorder="1" applyAlignment="1" applyProtection="1">
      <alignment horizontal="center" vertical="center" wrapText="1"/>
      <protection locked="0"/>
    </xf>
    <xf numFmtId="0" fontId="23" fillId="0" borderId="62" xfId="0" applyFont="1" applyBorder="1" applyAlignment="1" applyProtection="1">
      <alignment horizontal="justify" vertical="center" wrapText="1"/>
      <protection locked="0"/>
    </xf>
    <xf numFmtId="0" fontId="23" fillId="0" borderId="62" xfId="0" quotePrefix="1" applyFont="1" applyBorder="1" applyAlignment="1" applyProtection="1">
      <alignment horizontal="center" vertical="center" wrapText="1"/>
      <protection locked="0"/>
    </xf>
    <xf numFmtId="49" fontId="23" fillId="0" borderId="61" xfId="0" quotePrefix="1" applyNumberFormat="1" applyFont="1" applyBorder="1" applyAlignment="1" applyProtection="1">
      <alignment horizontal="center" vertical="center" wrapText="1"/>
      <protection locked="0"/>
    </xf>
    <xf numFmtId="49" fontId="23" fillId="0" borderId="64" xfId="0" quotePrefix="1" applyNumberFormat="1" applyFont="1" applyBorder="1" applyAlignment="1" applyProtection="1">
      <alignment horizontal="center" vertical="center" wrapText="1"/>
      <protection locked="0"/>
    </xf>
    <xf numFmtId="0" fontId="23" fillId="0" borderId="78"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63" xfId="0" applyFont="1" applyBorder="1" applyAlignment="1" applyProtection="1">
      <alignment horizontal="center" vertical="center" wrapText="1"/>
      <protection locked="0"/>
    </xf>
    <xf numFmtId="0" fontId="17" fillId="0" borderId="44" xfId="0" applyFont="1" applyBorder="1" applyAlignment="1" applyProtection="1">
      <alignment horizontal="center" vertical="center" wrapText="1"/>
      <protection locked="0"/>
    </xf>
    <xf numFmtId="14" fontId="17" fillId="0" borderId="63" xfId="0" applyNumberFormat="1" applyFont="1" applyBorder="1" applyAlignment="1" applyProtection="1">
      <alignment horizontal="center" vertical="center" wrapText="1"/>
      <protection locked="0"/>
    </xf>
    <xf numFmtId="0" fontId="23" fillId="0" borderId="62" xfId="0" quotePrefix="1" applyFont="1" applyBorder="1" applyAlignment="1" applyProtection="1">
      <alignment horizontal="justify" vertical="center" wrapText="1"/>
      <protection locked="0"/>
    </xf>
    <xf numFmtId="49" fontId="23" fillId="0" borderId="63" xfId="0" quotePrefix="1" applyNumberFormat="1" applyFont="1" applyBorder="1" applyAlignment="1" applyProtection="1">
      <alignment horizontal="center" vertical="center" wrapText="1"/>
      <protection locked="0"/>
    </xf>
    <xf numFmtId="0" fontId="39" fillId="0" borderId="65" xfId="4"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49" fontId="23" fillId="0" borderId="64" xfId="0" applyNumberFormat="1" applyFont="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0" fontId="34" fillId="0" borderId="62"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23" fillId="0" borderId="68" xfId="0" applyFont="1" applyBorder="1" applyAlignment="1" applyProtection="1">
      <alignment horizontal="justify" vertical="center" wrapText="1"/>
      <protection locked="0"/>
    </xf>
    <xf numFmtId="49" fontId="23" fillId="0" borderId="69" xfId="0" quotePrefix="1" applyNumberFormat="1" applyFont="1" applyBorder="1" applyAlignment="1" applyProtection="1">
      <alignment horizontal="center" vertical="center" wrapText="1"/>
      <protection locked="0"/>
    </xf>
    <xf numFmtId="49" fontId="23" fillId="0" borderId="67" xfId="0" quotePrefix="1" applyNumberFormat="1" applyFont="1" applyBorder="1" applyAlignment="1" applyProtection="1">
      <alignment horizontal="center" vertical="center" wrapText="1"/>
      <protection locked="0"/>
    </xf>
    <xf numFmtId="49" fontId="23" fillId="0" borderId="70" xfId="0" quotePrefix="1" applyNumberFormat="1" applyFont="1" applyBorder="1" applyAlignment="1" applyProtection="1">
      <alignment horizontal="center" vertical="center" wrapText="1"/>
      <protection locked="0"/>
    </xf>
    <xf numFmtId="0" fontId="23" fillId="0" borderId="79" xfId="0" applyFont="1" applyBorder="1" applyAlignment="1" applyProtection="1">
      <alignment horizontal="center" vertical="center" wrapText="1"/>
      <protection locked="0"/>
    </xf>
    <xf numFmtId="0" fontId="17" fillId="0" borderId="69" xfId="0" applyFont="1" applyBorder="1" applyAlignment="1" applyProtection="1">
      <alignment horizontal="center" vertical="center" wrapText="1"/>
      <protection locked="0"/>
    </xf>
    <xf numFmtId="0" fontId="17" fillId="0" borderId="71" xfId="0" applyFont="1" applyBorder="1" applyAlignment="1" applyProtection="1">
      <alignment horizontal="center" vertical="center" wrapText="1"/>
      <protection locked="0"/>
    </xf>
    <xf numFmtId="0" fontId="17" fillId="0" borderId="47" xfId="0" applyFont="1" applyBorder="1" applyAlignment="1" applyProtection="1">
      <alignment horizontal="center" vertical="center" wrapText="1"/>
      <protection locked="0"/>
    </xf>
    <xf numFmtId="0" fontId="40" fillId="0" borderId="0" xfId="2" applyFont="1" applyAlignment="1">
      <alignment horizontal="center" vertical="center" wrapText="1"/>
    </xf>
    <xf numFmtId="0" fontId="23" fillId="11" borderId="74" xfId="0" applyFont="1" applyFill="1" applyBorder="1" applyAlignment="1" applyProtection="1">
      <alignment horizontal="center" vertical="center" wrapText="1"/>
      <protection hidden="1"/>
    </xf>
    <xf numFmtId="0" fontId="23" fillId="0" borderId="132" xfId="0" quotePrefix="1" applyFont="1" applyBorder="1" applyAlignment="1" applyProtection="1">
      <alignment horizontal="center" vertical="center" wrapText="1"/>
      <protection hidden="1"/>
    </xf>
    <xf numFmtId="0" fontId="23" fillId="0" borderId="75" xfId="0" quotePrefix="1" applyFont="1" applyBorder="1" applyAlignment="1" applyProtection="1">
      <alignment horizontal="center" vertical="center" wrapText="1"/>
      <protection hidden="1"/>
    </xf>
    <xf numFmtId="0" fontId="23" fillId="0" borderId="63" xfId="0" quotePrefix="1" applyFont="1" applyBorder="1" applyAlignment="1" applyProtection="1">
      <alignment horizontal="center" vertical="center" wrapText="1"/>
      <protection hidden="1"/>
    </xf>
    <xf numFmtId="0" fontId="23" fillId="0" borderId="76" xfId="0" quotePrefix="1" applyFont="1" applyBorder="1" applyAlignment="1" applyProtection="1">
      <alignment horizontal="center" vertical="center" wrapText="1"/>
      <protection hidden="1"/>
    </xf>
    <xf numFmtId="0" fontId="23" fillId="11" borderId="83" xfId="0" applyFont="1" applyFill="1" applyBorder="1" applyAlignment="1" applyProtection="1">
      <alignment horizontal="center" vertical="center" wrapText="1"/>
      <protection hidden="1"/>
    </xf>
    <xf numFmtId="0" fontId="23" fillId="0" borderId="69" xfId="0" quotePrefix="1" applyFont="1" applyBorder="1" applyAlignment="1" applyProtection="1">
      <alignment horizontal="center" vertical="center" wrapText="1"/>
      <protection hidden="1"/>
    </xf>
    <xf numFmtId="0" fontId="23" fillId="0" borderId="84" xfId="0" quotePrefix="1" applyFont="1" applyBorder="1" applyAlignment="1" applyProtection="1">
      <alignment horizontal="center" vertical="center" wrapText="1"/>
      <protection hidden="1"/>
    </xf>
    <xf numFmtId="0" fontId="23" fillId="0" borderId="85" xfId="0" quotePrefix="1" applyFont="1" applyBorder="1" applyAlignment="1" applyProtection="1">
      <alignment horizontal="center" vertical="center" wrapText="1"/>
      <protection hidden="1"/>
    </xf>
    <xf numFmtId="0" fontId="17" fillId="0" borderId="61" xfId="0" applyFont="1" applyBorder="1" applyAlignment="1" applyProtection="1">
      <alignment horizontal="center" vertical="center" wrapText="1"/>
      <protection hidden="1"/>
    </xf>
    <xf numFmtId="0" fontId="17" fillId="0" borderId="63" xfId="0" applyFont="1" applyBorder="1" applyAlignment="1" applyProtection="1">
      <alignment horizontal="center" vertical="center" wrapText="1"/>
      <protection hidden="1"/>
    </xf>
    <xf numFmtId="0" fontId="17" fillId="0" borderId="65"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17" fillId="0" borderId="69" xfId="0" applyFont="1" applyBorder="1" applyAlignment="1" applyProtection="1">
      <alignment horizontal="center" vertical="center" wrapText="1"/>
      <protection hidden="1"/>
    </xf>
    <xf numFmtId="0" fontId="17" fillId="0" borderId="71" xfId="0" applyFont="1" applyBorder="1" applyAlignment="1" applyProtection="1">
      <alignment horizontal="center" vertical="center" wrapText="1"/>
      <protection hidden="1"/>
    </xf>
    <xf numFmtId="0" fontId="17" fillId="0" borderId="58" xfId="0" applyFont="1" applyBorder="1" applyAlignment="1" applyProtection="1">
      <alignment horizontal="center" vertical="center" wrapText="1"/>
      <protection hidden="1"/>
    </xf>
    <xf numFmtId="0" fontId="17" fillId="0" borderId="55" xfId="0" applyFont="1" applyBorder="1" applyAlignment="1" applyProtection="1">
      <alignment horizontal="center" vertical="center" wrapText="1"/>
      <protection hidden="1"/>
    </xf>
    <xf numFmtId="14" fontId="17" fillId="0" borderId="55" xfId="0" applyNumberFormat="1" applyFont="1" applyBorder="1" applyAlignment="1" applyProtection="1">
      <alignment horizontal="center" vertical="center" wrapText="1"/>
      <protection hidden="1"/>
    </xf>
    <xf numFmtId="14" fontId="17" fillId="0" borderId="58" xfId="0" applyNumberFormat="1" applyFont="1" applyBorder="1" applyAlignment="1" applyProtection="1">
      <alignment horizontal="center" vertical="center" wrapText="1"/>
      <protection hidden="1"/>
    </xf>
    <xf numFmtId="0" fontId="17" fillId="0" borderId="53" xfId="0"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7" fillId="0" borderId="43" xfId="0" applyFont="1" applyBorder="1" applyAlignment="1" applyProtection="1">
      <alignment horizontal="center" vertical="center" wrapText="1"/>
      <protection hidden="1"/>
    </xf>
    <xf numFmtId="0" fontId="17" fillId="0" borderId="72" xfId="0" applyFont="1" applyBorder="1" applyAlignment="1" applyProtection="1">
      <alignment horizontal="center" vertical="center" wrapText="1"/>
      <protection hidden="1"/>
    </xf>
    <xf numFmtId="0" fontId="23" fillId="8" borderId="42" xfId="0" applyFont="1" applyFill="1" applyBorder="1" applyAlignment="1" applyProtection="1">
      <alignment horizontal="center" vertical="center" wrapText="1"/>
      <protection hidden="1"/>
    </xf>
    <xf numFmtId="0" fontId="23" fillId="8" borderId="5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0" fontId="23" fillId="8" borderId="43" xfId="0" applyFont="1" applyFill="1" applyBorder="1" applyAlignment="1" applyProtection="1">
      <alignment horizontal="center" vertical="center" wrapText="1"/>
      <protection hidden="1"/>
    </xf>
    <xf numFmtId="0" fontId="23" fillId="8" borderId="72" xfId="0" applyFont="1" applyFill="1" applyBorder="1" applyAlignment="1" applyProtection="1">
      <alignment horizontal="center" vertical="center" wrapText="1"/>
      <protection hidden="1"/>
    </xf>
    <xf numFmtId="0" fontId="23" fillId="8" borderId="47" xfId="0" applyFont="1" applyFill="1" applyBorder="1" applyAlignment="1" applyProtection="1">
      <alignment horizontal="center" vertical="center" wrapText="1"/>
      <protection hidden="1"/>
    </xf>
    <xf numFmtId="0" fontId="17" fillId="0" borderId="136" xfId="0" applyFont="1" applyBorder="1" applyAlignment="1" applyProtection="1">
      <alignment horizontal="center" vertical="center" wrapText="1"/>
      <protection hidden="1"/>
    </xf>
    <xf numFmtId="0" fontId="17" fillId="0" borderId="111" xfId="0" applyFont="1" applyBorder="1" applyAlignment="1" applyProtection="1">
      <alignment horizontal="center" vertical="center"/>
      <protection hidden="1"/>
    </xf>
    <xf numFmtId="0" fontId="17" fillId="0" borderId="129" xfId="0" applyFont="1" applyBorder="1" applyAlignment="1" applyProtection="1">
      <alignment horizontal="center" vertical="center"/>
      <protection hidden="1"/>
    </xf>
    <xf numFmtId="0" fontId="17" fillId="0" borderId="122" xfId="0" applyFont="1" applyBorder="1" applyAlignment="1" applyProtection="1">
      <alignment horizontal="center" vertical="center"/>
      <protection hidden="1"/>
    </xf>
    <xf numFmtId="0" fontId="17" fillId="0" borderId="137"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protection hidden="1"/>
    </xf>
    <xf numFmtId="0" fontId="17" fillId="0" borderId="92"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17" fillId="0" borderId="138" xfId="0" applyFont="1" applyBorder="1" applyAlignment="1" applyProtection="1">
      <alignment horizontal="center" vertical="center" wrapText="1"/>
      <protection hidden="1"/>
    </xf>
    <xf numFmtId="0" fontId="17" fillId="0" borderId="82" xfId="0" applyFont="1" applyBorder="1" applyAlignment="1" applyProtection="1">
      <alignment horizontal="center" vertical="center"/>
      <protection hidden="1"/>
    </xf>
    <xf numFmtId="0" fontId="17" fillId="0" borderId="128" xfId="0" applyFont="1" applyBorder="1" applyAlignment="1" applyProtection="1">
      <alignment horizontal="center" vertical="center"/>
      <protection hidden="1"/>
    </xf>
    <xf numFmtId="0" fontId="17" fillId="0" borderId="113" xfId="0" applyFont="1" applyBorder="1" applyAlignment="1" applyProtection="1">
      <alignment horizontal="center" vertical="center"/>
      <protection hidden="1"/>
    </xf>
    <xf numFmtId="0" fontId="41" fillId="0" borderId="143" xfId="5" applyFont="1" applyBorder="1" applyAlignment="1">
      <alignment vertical="center"/>
    </xf>
    <xf numFmtId="0" fontId="41" fillId="0" borderId="30" xfId="5" applyFont="1" applyBorder="1" applyAlignment="1">
      <alignment vertical="center"/>
    </xf>
    <xf numFmtId="49" fontId="23" fillId="0" borderId="55" xfId="0" quotePrefix="1" applyNumberFormat="1" applyFont="1" applyBorder="1" applyAlignment="1" applyProtection="1">
      <alignment horizontal="center" vertical="center" wrapText="1"/>
      <protection locked="0"/>
    </xf>
    <xf numFmtId="0" fontId="23" fillId="11" borderId="74" xfId="0" applyFont="1" applyFill="1" applyBorder="1" applyAlignment="1">
      <alignment horizontal="center" vertical="center" wrapText="1"/>
    </xf>
    <xf numFmtId="0" fontId="23" fillId="0" borderId="99" xfId="0" applyFont="1" applyBorder="1" applyAlignment="1" applyProtection="1">
      <alignment horizontal="center" vertical="center" wrapText="1"/>
      <protection locked="0"/>
    </xf>
    <xf numFmtId="0" fontId="23" fillId="0" borderId="66" xfId="0" applyFont="1" applyBorder="1" applyAlignment="1" applyProtection="1">
      <alignment horizontal="center" vertical="center" wrapText="1"/>
      <protection locked="0"/>
    </xf>
    <xf numFmtId="0" fontId="23" fillId="0" borderId="139" xfId="0" applyFont="1" applyBorder="1" applyAlignment="1" applyProtection="1">
      <alignment horizontal="center" vertical="center" wrapText="1"/>
      <protection locked="0"/>
    </xf>
    <xf numFmtId="0" fontId="24" fillId="19" borderId="29" xfId="0" applyFont="1" applyFill="1" applyBorder="1" applyAlignment="1" applyProtection="1">
      <alignment horizontal="center" vertical="center"/>
      <protection hidden="1"/>
    </xf>
    <xf numFmtId="0" fontId="24" fillId="19" borderId="3" xfId="0" applyFont="1" applyFill="1" applyBorder="1" applyAlignment="1" applyProtection="1">
      <alignment horizontal="center" vertical="center"/>
      <protection hidden="1"/>
    </xf>
    <xf numFmtId="0" fontId="24" fillId="19" borderId="2" xfId="0" applyFont="1" applyFill="1" applyBorder="1" applyAlignment="1" applyProtection="1">
      <alignment horizontal="center" vertical="center"/>
      <protection hidden="1"/>
    </xf>
    <xf numFmtId="0" fontId="22" fillId="3" borderId="114" xfId="0" applyFont="1" applyFill="1" applyBorder="1" applyAlignment="1">
      <alignment horizontal="center" vertical="center" wrapText="1"/>
    </xf>
    <xf numFmtId="0" fontId="22" fillId="3" borderId="115" xfId="0" applyFont="1" applyFill="1" applyBorder="1" applyAlignment="1">
      <alignment horizontal="center" vertical="center" wrapText="1"/>
    </xf>
    <xf numFmtId="0" fontId="22" fillId="3" borderId="116" xfId="0" applyFont="1" applyFill="1" applyBorder="1" applyAlignment="1">
      <alignment horizontal="center" vertical="center" wrapText="1"/>
    </xf>
    <xf numFmtId="0" fontId="22" fillId="3" borderId="117"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4" borderId="114" xfId="0" applyFont="1" applyFill="1" applyBorder="1" applyAlignment="1">
      <alignment horizontal="center" vertical="center" wrapText="1"/>
    </xf>
    <xf numFmtId="0" fontId="22" fillId="4" borderId="115" xfId="0" applyFont="1" applyFill="1" applyBorder="1" applyAlignment="1">
      <alignment horizontal="center" vertical="center" wrapText="1"/>
    </xf>
    <xf numFmtId="0" fontId="22" fillId="4" borderId="116" xfId="0" applyFont="1" applyFill="1" applyBorder="1" applyAlignment="1">
      <alignment horizontal="center" vertical="center" wrapText="1"/>
    </xf>
    <xf numFmtId="0" fontId="22" fillId="4" borderId="117"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118" xfId="0" applyFont="1" applyFill="1" applyBorder="1" applyAlignment="1">
      <alignment horizontal="center" vertical="center" wrapText="1"/>
    </xf>
    <xf numFmtId="0" fontId="13" fillId="4" borderId="119" xfId="0" applyFont="1" applyFill="1"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0" fillId="0" borderId="127" xfId="0" applyBorder="1" applyAlignment="1">
      <alignment horizontal="left" vertical="center" wrapText="1"/>
    </xf>
    <xf numFmtId="0" fontId="22" fillId="21" borderId="29" xfId="3" applyFont="1" applyFill="1" applyBorder="1" applyAlignment="1">
      <alignment horizontal="center" vertical="center" wrapText="1"/>
    </xf>
    <xf numFmtId="0" fontId="22" fillId="21" borderId="3" xfId="3" applyFont="1" applyFill="1" applyBorder="1" applyAlignment="1">
      <alignment horizontal="center" vertical="center" wrapText="1"/>
    </xf>
    <xf numFmtId="0" fontId="22" fillId="21" borderId="2" xfId="3"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2" fillId="6" borderId="114" xfId="0" applyFont="1" applyFill="1" applyBorder="1" applyAlignment="1">
      <alignment horizontal="center" vertical="center" wrapText="1"/>
    </xf>
    <xf numFmtId="0" fontId="22" fillId="6" borderId="115" xfId="0" applyFont="1" applyFill="1" applyBorder="1" applyAlignment="1">
      <alignment horizontal="center" vertical="center" wrapText="1"/>
    </xf>
    <xf numFmtId="0" fontId="22" fillId="6" borderId="116" xfId="0" applyFont="1" applyFill="1" applyBorder="1" applyAlignment="1">
      <alignment horizontal="center" vertical="center" wrapText="1"/>
    </xf>
    <xf numFmtId="0" fontId="22" fillId="6" borderId="117" xfId="0" applyFont="1" applyFill="1"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39" xfId="0" applyBorder="1" applyAlignment="1">
      <alignment horizontal="center" vertical="center" wrapText="1"/>
    </xf>
    <xf numFmtId="0" fontId="22" fillId="7" borderId="114"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22" fillId="7" borderId="116" xfId="0" applyFont="1" applyFill="1" applyBorder="1" applyAlignment="1">
      <alignment horizontal="center" vertical="center" wrapText="1"/>
    </xf>
    <xf numFmtId="0" fontId="22" fillId="7" borderId="117" xfId="0" applyFont="1" applyFill="1" applyBorder="1" applyAlignment="1">
      <alignment horizontal="center" vertical="center" wrapText="1"/>
    </xf>
    <xf numFmtId="0" fontId="41" fillId="0" borderId="144" xfId="0" applyFont="1" applyBorder="1" applyAlignment="1">
      <alignment horizontal="center" vertical="center"/>
    </xf>
    <xf numFmtId="0" fontId="41" fillId="0" borderId="0" xfId="0" applyFont="1" applyAlignment="1">
      <alignment horizontal="center" vertical="center"/>
    </xf>
    <xf numFmtId="0" fontId="41" fillId="0" borderId="145" xfId="0" applyFont="1" applyBorder="1" applyAlignment="1">
      <alignment horizontal="center" vertical="center"/>
    </xf>
    <xf numFmtId="0" fontId="41" fillId="0" borderId="12" xfId="0" applyFont="1" applyBorder="1" applyAlignment="1">
      <alignment horizontal="center" vertical="center"/>
    </xf>
    <xf numFmtId="0" fontId="41" fillId="0" borderId="31" xfId="0" applyFont="1" applyBorder="1" applyAlignment="1">
      <alignment horizontal="center" vertical="center"/>
    </xf>
    <xf numFmtId="0" fontId="41" fillId="0" borderId="146" xfId="0" applyFont="1" applyBorder="1" applyAlignment="1">
      <alignment horizontal="center" vertical="center"/>
    </xf>
    <xf numFmtId="0" fontId="26" fillId="21" borderId="114" xfId="3" applyFont="1" applyFill="1" applyBorder="1" applyAlignment="1" applyProtection="1">
      <alignment horizontal="center" vertical="center"/>
      <protection locked="0"/>
    </xf>
    <xf numFmtId="0" fontId="26" fillId="21" borderId="115" xfId="3" applyFont="1" applyFill="1" applyBorder="1" applyAlignment="1" applyProtection="1">
      <alignment horizontal="center" vertical="center"/>
      <protection locked="0"/>
    </xf>
    <xf numFmtId="0" fontId="26" fillId="21" borderId="117" xfId="3" applyFont="1" applyFill="1" applyBorder="1" applyAlignment="1" applyProtection="1">
      <alignment horizontal="center" vertical="center"/>
      <protection locked="0"/>
    </xf>
    <xf numFmtId="0" fontId="25" fillId="3" borderId="2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10" borderId="29" xfId="0" applyFont="1" applyFill="1" applyBorder="1" applyAlignment="1" applyProtection="1">
      <alignment horizontal="center" vertical="center" wrapText="1"/>
      <protection locked="0"/>
    </xf>
    <xf numFmtId="0" fontId="25" fillId="10" borderId="3" xfId="0" applyFont="1" applyFill="1" applyBorder="1" applyAlignment="1" applyProtection="1">
      <alignment horizontal="center" vertical="center" wrapText="1"/>
      <protection locked="0"/>
    </xf>
    <xf numFmtId="0" fontId="25" fillId="10" borderId="2" xfId="0" applyFont="1" applyFill="1" applyBorder="1" applyAlignment="1" applyProtection="1">
      <alignment horizontal="center" vertical="center" wrapText="1"/>
      <protection locked="0"/>
    </xf>
    <xf numFmtId="0" fontId="25" fillId="7" borderId="29"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10" fillId="18" borderId="29" xfId="0"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2" xfId="0" applyFont="1" applyFill="1" applyBorder="1" applyAlignment="1">
      <alignment horizontal="center" vertical="center" wrapText="1"/>
    </xf>
  </cellXfs>
  <cellStyles count="6">
    <cellStyle name="Hipervínculo" xfId="4" builtinId="8"/>
    <cellStyle name="Incorrecto" xfId="3" builtinId="27"/>
    <cellStyle name="Normal" xfId="0" builtinId="0"/>
    <cellStyle name="Normal 10" xfId="1"/>
    <cellStyle name="Normal 11" xfId="2"/>
    <cellStyle name="Normal 2" xfId="5"/>
  </cellStyles>
  <dxfs count="60">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rgb="FF9C6500"/>
      </font>
      <fill>
        <patternFill>
          <bgColor rgb="FFFFEB9C"/>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Up">
          <fgColor theme="2" tint="-9.9948118533890809E-2"/>
          <bgColor theme="0" tint="-0.24994659260841701"/>
        </patternFill>
      </fill>
    </dxf>
    <dxf>
      <fill>
        <patternFill patternType="lightUp">
          <fgColor theme="2" tint="-9.9948118533890809E-2"/>
          <bgColor theme="0" tint="-0.24994659260841701"/>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25</xdr:row>
      <xdr:rowOff>371475</xdr:rowOff>
    </xdr:from>
    <xdr:to>
      <xdr:col>2</xdr:col>
      <xdr:colOff>4328583</xdr:colOff>
      <xdr:row>25</xdr:row>
      <xdr:rowOff>3362325</xdr:rowOff>
    </xdr:to>
    <xdr:pic>
      <xdr:nvPicPr>
        <xdr:cNvPr id="2049" name="Imagen 1">
          <a:extLst>
            <a:ext uri="{FF2B5EF4-FFF2-40B4-BE49-F238E27FC236}">
              <a16:creationId xmlns:a16="http://schemas.microsoft.com/office/drawing/2014/main" xmlns="" id="{36AA1DDF-F6F7-4718-8467-75B56873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2753975"/>
          <a:ext cx="423862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728548</xdr:colOff>
      <xdr:row>0</xdr:row>
      <xdr:rowOff>78616</xdr:rowOff>
    </xdr:from>
    <xdr:to>
      <xdr:col>2</xdr:col>
      <xdr:colOff>755648</xdr:colOff>
      <xdr:row>2</xdr:row>
      <xdr:rowOff>248102</xdr:rowOff>
    </xdr:to>
    <xdr:pic>
      <xdr:nvPicPr>
        <xdr:cNvPr id="2" name="0 Imagen">
          <a:extLst>
            <a:ext uri="{FF2B5EF4-FFF2-40B4-BE49-F238E27FC236}">
              <a16:creationId xmlns:a16="http://schemas.microsoft.com/office/drawing/2014/main" xmlns="" id="{A226F3D1-C9C9-4092-B411-BC70BBE301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7905" y="78616"/>
          <a:ext cx="1377382" cy="7954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royecto%20BCP-MSPI%20SENA\MSPI\04.%20Entregables\01.%20MSPI\Version%20en%20revisi&#243;n\Riesgos\STIC3-COLTEL-DGP-IN-ID000%20Matriz%20de%20riesgos%20de%20seguridad%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ctivos"/>
      <sheetName val="Riesgos"/>
      <sheetName val="Detalle Campos e Instructivo"/>
      <sheetName val="Mapa Inherente"/>
      <sheetName val="Controles"/>
      <sheetName val="Mapa Residual"/>
      <sheetName val="Tratamiento"/>
      <sheetName val="Amenazas y Vulnerabilidades"/>
      <sheetName val="Listas"/>
      <sheetName val="Medición"/>
    </sheetNames>
    <sheetDataSet>
      <sheetData sheetId="0"/>
      <sheetData sheetId="1"/>
      <sheetData sheetId="2"/>
      <sheetData sheetId="3"/>
      <sheetData sheetId="4"/>
      <sheetData sheetId="5"/>
      <sheetData sheetId="6"/>
      <sheetData sheetId="7"/>
      <sheetData sheetId="8"/>
      <sheetData sheetId="9">
        <row r="3">
          <cell r="A3" t="str">
            <v>Pérdida de confidencialidad</v>
          </cell>
          <cell r="E3" t="str">
            <v>DATOS / INFORMACIÓN [DI]</v>
          </cell>
        </row>
        <row r="4">
          <cell r="A4" t="str">
            <v>Pérdida de la integridad</v>
          </cell>
          <cell r="E4" t="str">
            <v>EQUIPOS AUXILIARES [EA]</v>
          </cell>
        </row>
        <row r="5">
          <cell r="A5" t="str">
            <v>Pérdida de la disponibilidad</v>
          </cell>
          <cell r="E5" t="str">
            <v>HARDWARE/ INFRAESTRUCTURA [HW]</v>
          </cell>
        </row>
        <row r="6">
          <cell r="E6" t="str">
            <v>SOFTWARE / APLICACIONES INFORMATICAS [SW]</v>
          </cell>
        </row>
        <row r="7">
          <cell r="E7" t="str">
            <v>SERVICIOS [SI]</v>
          </cell>
        </row>
        <row r="8">
          <cell r="E8" t="str">
            <v>INSTALACIÓNES Y PERSONAL [IP]</v>
          </cell>
        </row>
        <row r="9">
          <cell r="A9" t="str">
            <v>Insignificante</v>
          </cell>
          <cell r="E9" t="str">
            <v>SOPORTES DE INFORMACIÓN [SA]</v>
          </cell>
        </row>
        <row r="10">
          <cell r="A10" t="str">
            <v>Menor</v>
          </cell>
          <cell r="E10" t="str">
            <v>REDES DE COMUNICACIÓN [RC]</v>
          </cell>
        </row>
        <row r="11">
          <cell r="A11" t="str">
            <v>Moderado</v>
          </cell>
          <cell r="E11" t="str">
            <v>BASES DE DATOS [BD]</v>
          </cell>
        </row>
        <row r="12">
          <cell r="A12" t="str">
            <v>Mayor</v>
          </cell>
        </row>
        <row r="13">
          <cell r="A13" t="str">
            <v>Catastrófico</v>
          </cell>
        </row>
        <row r="17">
          <cell r="A17" t="str">
            <v>Rara vez</v>
          </cell>
        </row>
        <row r="18">
          <cell r="A18" t="str">
            <v>Improbable</v>
          </cell>
        </row>
        <row r="19">
          <cell r="A19" t="str">
            <v>Posible</v>
          </cell>
        </row>
        <row r="20">
          <cell r="A20" t="str">
            <v>Probable</v>
          </cell>
        </row>
        <row r="21">
          <cell r="A21" t="str">
            <v>Casi seguro</v>
          </cell>
        </row>
        <row r="51">
          <cell r="A51" t="str">
            <v>Preventivo</v>
          </cell>
        </row>
        <row r="52">
          <cell r="A52" t="str">
            <v>Detectivo</v>
          </cell>
        </row>
        <row r="53">
          <cell r="A53" t="str">
            <v>Correctivo</v>
          </cell>
        </row>
        <row r="56">
          <cell r="A56" t="str">
            <v>Si</v>
          </cell>
        </row>
        <row r="57">
          <cell r="A57" t="str">
            <v>Parcialmente</v>
          </cell>
        </row>
        <row r="58">
          <cell r="A58" t="str">
            <v>No</v>
          </cell>
        </row>
        <row r="61">
          <cell r="A61" t="str">
            <v>Automática</v>
          </cell>
        </row>
        <row r="62">
          <cell r="A62" t="str">
            <v>Semi-Automática</v>
          </cell>
        </row>
        <row r="63">
          <cell r="A63" t="str">
            <v>Manual o de usuario</v>
          </cell>
        </row>
        <row r="66">
          <cell r="A66" t="str">
            <v>Continua</v>
          </cell>
        </row>
        <row r="67">
          <cell r="A67" t="str">
            <v>Periódica</v>
          </cell>
        </row>
        <row r="68">
          <cell r="A68" t="str">
            <v>Esporádica</v>
          </cell>
        </row>
        <row r="71">
          <cell r="A71" t="str">
            <v>Sí, y es formalmente</v>
          </cell>
        </row>
        <row r="72">
          <cell r="A72" t="str">
            <v>Si, pero No formalmente</v>
          </cell>
        </row>
        <row r="73">
          <cell r="A73" t="str">
            <v>No documentado</v>
          </cell>
        </row>
        <row r="76">
          <cell r="A76" t="str">
            <v>Confiable</v>
          </cell>
        </row>
        <row r="77">
          <cell r="A77" t="str">
            <v>No Confiable</v>
          </cell>
        </row>
        <row r="80">
          <cell r="A80" t="str">
            <v>Se investigan y resuelven oportunamente</v>
          </cell>
        </row>
        <row r="81">
          <cell r="A81" t="str">
            <v>Se investigan pero no se resuelven oportunamente</v>
          </cell>
        </row>
        <row r="82">
          <cell r="A82" t="str">
            <v>No se investigan o resuelven oportunamente</v>
          </cell>
        </row>
        <row r="85">
          <cell r="A85" t="str">
            <v>Completas</v>
          </cell>
        </row>
        <row r="86">
          <cell r="A86" t="str">
            <v>Parciales</v>
          </cell>
        </row>
        <row r="87">
          <cell r="A87" t="str">
            <v>Inexistentes</v>
          </cell>
        </row>
      </sheetData>
      <sheetData sheetId="10"/>
    </sheetDataSet>
  </externalBook>
</externalLink>
</file>

<file path=xl/persons/person.xml><?xml version="1.0" encoding="utf-8"?>
<personList xmlns="http://schemas.microsoft.com/office/spreadsheetml/2018/threadedcomments" xmlns:x="http://schemas.openxmlformats.org/spreadsheetml/2006/main">
  <person displayName="Edgar Godoy" id="{79E6A34A-1F07-413C-9822-4AFBBF7F3871}" userId="Edgar Godoy" providerId="None"/>
  <person displayName="Oscar Javier Ordoñez Alvarez" id="{E6B53814-8283-42F3-A175-B2CD3CD9868C}" userId="d2b2c497098269f7"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05-10T05:39:40.14" personId="{79E6A34A-1F07-413C-9822-4AFBBF7F3871}" id="{D74FE957-EC02-4BD7-83BC-4D4949A10DE3}">
    <text>Estandarizar nombre de la matriz de acuerdo a los comentarios generados en la Guía.</text>
  </threadedComment>
  <threadedComment ref="B2" dT="2020-05-11T21:07:06.22" personId="{E6B53814-8283-42F3-A175-B2CD3CD9868C}" id="{5D2C5F01-48EF-4299-B216-61081D7CB083}" parentId="{D74FE957-EC02-4BD7-83BC-4D4949A10DE3}">
    <text>Se actualiza el nombre de la matriz</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S108"/>
  <sheetViews>
    <sheetView zoomScale="85" zoomScaleNormal="85" workbookViewId="0">
      <selection activeCell="D10" sqref="D10"/>
    </sheetView>
  </sheetViews>
  <sheetFormatPr baseColWidth="10" defaultColWidth="0" defaultRowHeight="0" customHeight="1" zeroHeight="1" x14ac:dyDescent="0.25"/>
  <cols>
    <col min="1" max="1" width="5.7109375" style="14" customWidth="1"/>
    <col min="2" max="2" width="5.7109375" customWidth="1"/>
    <col min="3" max="3" width="6.5703125" customWidth="1"/>
    <col min="4" max="4" width="36.28515625" customWidth="1"/>
    <col min="5" max="5" width="83.140625" customWidth="1"/>
    <col min="6" max="6" width="11.42578125" customWidth="1"/>
    <col min="7" max="7" width="5.7109375" customWidth="1"/>
    <col min="8" max="8" width="9.42578125" customWidth="1"/>
    <col min="9" max="10" width="11.42578125" customWidth="1"/>
    <col min="11" max="19" width="0" hidden="1" customWidth="1"/>
    <col min="20" max="16384" width="11.42578125" hidden="1"/>
  </cols>
  <sheetData>
    <row r="1" spans="2:19" ht="16.5" thickBot="1" x14ac:dyDescent="0.3">
      <c r="B1" s="14"/>
      <c r="C1" s="14"/>
      <c r="D1" s="14"/>
      <c r="E1" s="14"/>
      <c r="F1" s="14"/>
      <c r="G1" s="14"/>
      <c r="H1" s="14"/>
      <c r="I1" s="14"/>
      <c r="J1" s="14"/>
    </row>
    <row r="2" spans="2:19" ht="27" thickBot="1" x14ac:dyDescent="0.3">
      <c r="B2" s="320" t="s">
        <v>0</v>
      </c>
      <c r="C2" s="321"/>
      <c r="D2" s="321"/>
      <c r="E2" s="321"/>
      <c r="F2" s="321"/>
      <c r="G2" s="322"/>
      <c r="H2" s="14"/>
      <c r="I2" s="14"/>
      <c r="J2" s="14"/>
    </row>
    <row r="3" spans="2:19" ht="16.5" thickBot="1" x14ac:dyDescent="0.3">
      <c r="B3" s="14"/>
      <c r="C3" s="14"/>
      <c r="D3" s="14"/>
      <c r="E3" s="14"/>
      <c r="F3" s="14"/>
      <c r="G3" s="14"/>
      <c r="H3" s="14"/>
      <c r="I3" s="14"/>
      <c r="J3" s="14"/>
    </row>
    <row r="4" spans="2:19" ht="24.75" customHeight="1" thickTop="1" thickBot="1" x14ac:dyDescent="0.3">
      <c r="B4" s="15"/>
      <c r="C4" s="16"/>
      <c r="D4" s="16"/>
      <c r="E4" s="16"/>
      <c r="F4" s="16"/>
      <c r="G4" s="17"/>
      <c r="H4" s="14"/>
      <c r="I4" s="14"/>
      <c r="J4" s="14"/>
    </row>
    <row r="5" spans="2:19" ht="24.75" customHeight="1" thickBot="1" x14ac:dyDescent="0.3">
      <c r="B5" s="18"/>
      <c r="C5" s="19"/>
      <c r="D5" s="20"/>
      <c r="E5" s="20"/>
      <c r="F5" s="21"/>
      <c r="G5" s="22"/>
      <c r="H5" s="14"/>
      <c r="I5" s="14"/>
      <c r="J5" s="14"/>
    </row>
    <row r="6" spans="2:19" ht="42.75" customHeight="1" thickBot="1" x14ac:dyDescent="0.3">
      <c r="B6" s="18"/>
      <c r="C6" s="23"/>
      <c r="D6" s="195" t="s">
        <v>396</v>
      </c>
      <c r="E6" s="24"/>
      <c r="F6" s="25"/>
      <c r="G6" s="22"/>
      <c r="H6" s="14"/>
      <c r="I6" s="14"/>
      <c r="J6" s="14"/>
    </row>
    <row r="7" spans="2:19" ht="9.9499999999999993" customHeight="1" thickBot="1" x14ac:dyDescent="0.3">
      <c r="B7" s="18"/>
      <c r="C7" s="23"/>
      <c r="D7" s="55"/>
      <c r="E7" s="26"/>
      <c r="F7" s="25"/>
      <c r="G7" s="22"/>
      <c r="H7" s="14"/>
      <c r="I7" s="14"/>
      <c r="J7" s="14"/>
    </row>
    <row r="8" spans="2:19" ht="42" customHeight="1" thickBot="1" x14ac:dyDescent="0.3">
      <c r="B8" s="18"/>
      <c r="C8" s="23"/>
      <c r="D8" s="195" t="s">
        <v>397</v>
      </c>
      <c r="E8" s="24"/>
      <c r="F8" s="25"/>
      <c r="G8" s="22"/>
      <c r="H8" s="14"/>
      <c r="I8" s="14"/>
      <c r="J8" s="14"/>
    </row>
    <row r="9" spans="2:19" ht="9.9499999999999993" customHeight="1" thickBot="1" x14ac:dyDescent="0.3">
      <c r="B9" s="18"/>
      <c r="C9" s="23"/>
      <c r="D9" s="55"/>
      <c r="E9" s="26"/>
      <c r="F9" s="25"/>
      <c r="G9" s="22"/>
      <c r="H9" s="14"/>
      <c r="I9" s="14"/>
      <c r="J9" s="14"/>
    </row>
    <row r="10" spans="2:19" ht="42" customHeight="1" thickBot="1" x14ac:dyDescent="0.3">
      <c r="B10" s="18"/>
      <c r="C10" s="23"/>
      <c r="D10" s="195" t="s">
        <v>2</v>
      </c>
      <c r="E10" s="24"/>
      <c r="F10" s="25"/>
      <c r="G10" s="22"/>
      <c r="H10" s="14"/>
      <c r="I10" s="14"/>
      <c r="J10" s="14"/>
    </row>
    <row r="11" spans="2:19" ht="18" customHeight="1" thickBot="1" x14ac:dyDescent="0.3">
      <c r="B11" s="18"/>
      <c r="C11" s="27"/>
      <c r="D11" s="28"/>
      <c r="E11" s="28"/>
      <c r="F11" s="29"/>
      <c r="G11" s="22"/>
      <c r="H11" s="14"/>
      <c r="I11" s="14"/>
      <c r="J11" s="14"/>
    </row>
    <row r="12" spans="2:19" ht="18" customHeight="1" x14ac:dyDescent="0.25">
      <c r="B12" s="18"/>
      <c r="C12" s="26"/>
      <c r="D12" s="26"/>
      <c r="E12" s="26"/>
      <c r="F12" s="26"/>
      <c r="G12" s="22"/>
      <c r="H12" s="14"/>
      <c r="I12" s="14"/>
      <c r="J12" s="14"/>
    </row>
    <row r="13" spans="2:19" ht="15" customHeight="1" thickBot="1" x14ac:dyDescent="0.3">
      <c r="B13" s="30"/>
      <c r="C13" s="31"/>
      <c r="D13" s="31"/>
      <c r="E13" s="31"/>
      <c r="F13" s="31"/>
      <c r="G13" s="32"/>
      <c r="H13" s="14"/>
      <c r="I13" s="14"/>
      <c r="J13" s="14"/>
    </row>
    <row r="14" spans="2:19" ht="16.5" thickTop="1" x14ac:dyDescent="0.25">
      <c r="B14" s="14"/>
      <c r="C14" s="14"/>
      <c r="D14" s="14"/>
      <c r="E14" s="14"/>
      <c r="F14" s="14"/>
      <c r="G14" s="14"/>
      <c r="H14" s="14"/>
      <c r="I14" s="14"/>
      <c r="J14" s="14"/>
    </row>
    <row r="15" spans="2:19" s="14" customFormat="1" ht="15.75" customHeight="1" x14ac:dyDescent="0.25">
      <c r="K15"/>
      <c r="L15"/>
      <c r="M15"/>
      <c r="N15"/>
      <c r="O15"/>
      <c r="P15"/>
      <c r="Q15"/>
      <c r="R15"/>
      <c r="S15"/>
    </row>
    <row r="16" spans="2:19" s="14" customFormat="1" ht="15.75" customHeight="1" x14ac:dyDescent="0.25"/>
    <row r="17" s="14" customFormat="1" ht="15.75" customHeight="1" x14ac:dyDescent="0.25"/>
    <row r="18" s="14" customFormat="1" ht="15.75" customHeight="1" x14ac:dyDescent="0.25"/>
    <row r="19" s="14" customFormat="1" ht="15.75" customHeight="1" x14ac:dyDescent="0.25"/>
    <row r="20" s="14" customFormat="1" ht="15.75" customHeight="1" x14ac:dyDescent="0.25"/>
    <row r="21" s="14" customFormat="1" ht="15.75" customHeight="1" x14ac:dyDescent="0.25"/>
    <row r="22" s="14" customFormat="1" ht="15.75" customHeight="1" x14ac:dyDescent="0.25"/>
    <row r="23" s="14" customFormat="1" ht="15.75" customHeight="1" x14ac:dyDescent="0.25"/>
    <row r="24" s="14" customFormat="1" ht="15.75" customHeight="1" x14ac:dyDescent="0.25"/>
    <row r="25" s="14" customFormat="1" ht="15.75" customHeight="1" x14ac:dyDescent="0.25"/>
    <row r="26" s="14" customFormat="1" ht="15.75" customHeight="1" x14ac:dyDescent="0.25"/>
    <row r="27" s="14" customFormat="1" ht="15.75" customHeight="1" x14ac:dyDescent="0.25"/>
    <row r="28" s="14" customFormat="1" ht="15.75" customHeight="1" x14ac:dyDescent="0.25"/>
    <row r="29" s="14" customFormat="1" ht="15.75" customHeight="1" x14ac:dyDescent="0.25"/>
    <row r="30" s="14" customFormat="1" ht="15.75" customHeight="1" x14ac:dyDescent="0.25"/>
    <row r="31" s="14" customFormat="1" ht="15.75" customHeight="1" x14ac:dyDescent="0.25"/>
    <row r="32" s="14" customFormat="1" ht="15.75" customHeight="1" x14ac:dyDescent="0.25"/>
    <row r="33" s="14" customFormat="1" ht="15.75" customHeight="1" x14ac:dyDescent="0.25"/>
    <row r="34" s="14" customFormat="1" ht="15.75" customHeight="1" x14ac:dyDescent="0.25"/>
    <row r="35" s="14" customFormat="1" ht="15.75" customHeight="1" x14ac:dyDescent="0.25"/>
    <row r="36" s="14" customFormat="1" ht="15.75" customHeight="1" x14ac:dyDescent="0.25"/>
    <row r="37" s="14" customFormat="1" ht="15.75" customHeight="1" x14ac:dyDescent="0.25"/>
    <row r="38" s="14" customFormat="1" ht="15.75" customHeight="1" x14ac:dyDescent="0.25"/>
    <row r="39" s="14" customFormat="1" ht="15.75" customHeight="1" x14ac:dyDescent="0.25"/>
    <row r="40" s="14" customFormat="1" ht="15.75" customHeight="1" x14ac:dyDescent="0.25"/>
    <row r="41" s="14" customFormat="1" ht="15.75" customHeight="1" x14ac:dyDescent="0.25"/>
    <row r="42" s="14" customFormat="1" ht="15.75" customHeight="1" x14ac:dyDescent="0.25"/>
    <row r="43" s="14" customFormat="1" ht="15.75" customHeight="1" x14ac:dyDescent="0.25"/>
    <row r="44" s="14" customFormat="1" ht="15.75" customHeight="1" x14ac:dyDescent="0.25"/>
    <row r="45" s="14" customFormat="1" ht="15.75" customHeight="1" x14ac:dyDescent="0.25"/>
    <row r="46" s="14" customFormat="1" ht="15.75" customHeight="1" x14ac:dyDescent="0.25"/>
    <row r="47" s="14" customFormat="1" ht="15.75" customHeight="1" x14ac:dyDescent="0.25"/>
    <row r="48" s="14" customFormat="1" ht="15.75" customHeight="1" x14ac:dyDescent="0.25"/>
    <row r="49" spans="2:10" s="14" customFormat="1" ht="15.75" customHeight="1" x14ac:dyDescent="0.25"/>
    <row r="50" spans="2:10" s="14" customFormat="1" ht="15.75" customHeight="1" x14ac:dyDescent="0.25"/>
    <row r="51" spans="2:10" s="14" customFormat="1" ht="15.75" customHeight="1" x14ac:dyDescent="0.25"/>
    <row r="52" spans="2:10" s="14" customFormat="1" ht="15.75" customHeight="1" x14ac:dyDescent="0.25"/>
    <row r="53" spans="2:10" s="14" customFormat="1" ht="15.75" customHeight="1" x14ac:dyDescent="0.25"/>
    <row r="54" spans="2:10" s="14" customFormat="1" ht="15.75" hidden="1" customHeight="1" x14ac:dyDescent="0.25">
      <c r="B54"/>
      <c r="C54"/>
      <c r="D54"/>
      <c r="E54"/>
      <c r="F54"/>
      <c r="G54"/>
      <c r="H54"/>
      <c r="I54"/>
      <c r="J54"/>
    </row>
    <row r="55" spans="2:10" s="14" customFormat="1" ht="15.75" hidden="1" customHeight="1" x14ac:dyDescent="0.25">
      <c r="B55"/>
      <c r="C55"/>
      <c r="D55"/>
      <c r="E55"/>
      <c r="F55"/>
      <c r="G55"/>
      <c r="H55"/>
      <c r="I55"/>
      <c r="J55"/>
    </row>
    <row r="56" spans="2:10" s="14" customFormat="1" ht="15.75" hidden="1" customHeight="1" x14ac:dyDescent="0.25">
      <c r="B56"/>
      <c r="C56"/>
      <c r="D56"/>
      <c r="E56"/>
      <c r="F56"/>
      <c r="G56"/>
      <c r="H56"/>
      <c r="I56"/>
      <c r="J56"/>
    </row>
    <row r="57" spans="2:10" s="14" customFormat="1" ht="15.75" hidden="1" customHeight="1" x14ac:dyDescent="0.25">
      <c r="B57"/>
      <c r="C57"/>
      <c r="D57"/>
      <c r="E57"/>
      <c r="F57"/>
      <c r="G57"/>
      <c r="H57"/>
      <c r="I57"/>
      <c r="J57"/>
    </row>
    <row r="58" spans="2:10" s="14" customFormat="1" ht="15.75" hidden="1" customHeight="1" x14ac:dyDescent="0.25">
      <c r="B58"/>
      <c r="C58"/>
      <c r="D58"/>
      <c r="E58"/>
      <c r="F58"/>
      <c r="G58"/>
      <c r="H58"/>
      <c r="I58"/>
      <c r="J58"/>
    </row>
    <row r="59" spans="2:10" s="14" customFormat="1" ht="15.75" hidden="1" customHeight="1" x14ac:dyDescent="0.25">
      <c r="B59"/>
      <c r="C59"/>
      <c r="D59"/>
      <c r="E59"/>
      <c r="F59"/>
      <c r="G59"/>
      <c r="H59"/>
      <c r="I59"/>
      <c r="J59"/>
    </row>
    <row r="60" spans="2:10" s="14" customFormat="1" ht="15.75" hidden="1" customHeight="1" x14ac:dyDescent="0.25">
      <c r="B60"/>
      <c r="C60"/>
      <c r="D60"/>
      <c r="E60"/>
      <c r="F60"/>
      <c r="G60"/>
      <c r="H60"/>
      <c r="I60"/>
      <c r="J60"/>
    </row>
    <row r="61" spans="2:10" s="14" customFormat="1" ht="15.75" hidden="1" customHeight="1" x14ac:dyDescent="0.25">
      <c r="B61"/>
      <c r="C61"/>
      <c r="D61"/>
      <c r="E61"/>
      <c r="F61"/>
      <c r="G61"/>
      <c r="H61"/>
      <c r="I61"/>
      <c r="J61"/>
    </row>
    <row r="62" spans="2:10" s="14" customFormat="1" ht="15.75" hidden="1" customHeight="1" x14ac:dyDescent="0.25">
      <c r="B62"/>
      <c r="C62"/>
      <c r="D62"/>
      <c r="E62"/>
      <c r="F62"/>
      <c r="G62"/>
      <c r="H62"/>
      <c r="I62"/>
      <c r="J62"/>
    </row>
    <row r="63" spans="2:10" s="14" customFormat="1" ht="15.75" hidden="1" customHeight="1" x14ac:dyDescent="0.25">
      <c r="B63"/>
      <c r="C63"/>
      <c r="D63"/>
      <c r="E63"/>
      <c r="F63"/>
      <c r="G63"/>
      <c r="H63"/>
      <c r="I63"/>
      <c r="J63"/>
    </row>
    <row r="64" spans="2:10" s="14" customFormat="1" ht="15.75" hidden="1" customHeight="1" x14ac:dyDescent="0.25">
      <c r="B64"/>
      <c r="C64"/>
      <c r="D64"/>
      <c r="E64"/>
      <c r="F64"/>
      <c r="G64"/>
      <c r="H64"/>
      <c r="I64"/>
      <c r="J64"/>
    </row>
    <row r="65" spans="2:10" s="14" customFormat="1" ht="15.75" hidden="1" customHeight="1" x14ac:dyDescent="0.25">
      <c r="B65"/>
      <c r="C65"/>
      <c r="D65"/>
      <c r="E65"/>
      <c r="F65"/>
      <c r="G65"/>
      <c r="H65"/>
      <c r="I65"/>
      <c r="J65"/>
    </row>
    <row r="66" spans="2:10" s="14" customFormat="1" ht="15.75" hidden="1" customHeight="1" x14ac:dyDescent="0.25">
      <c r="B66"/>
      <c r="C66"/>
      <c r="D66"/>
      <c r="E66"/>
      <c r="F66"/>
      <c r="G66"/>
      <c r="H66"/>
      <c r="I66"/>
      <c r="J66"/>
    </row>
    <row r="67" spans="2:10" s="14" customFormat="1" ht="15.75" hidden="1" customHeight="1" x14ac:dyDescent="0.25">
      <c r="B67"/>
      <c r="C67"/>
      <c r="D67"/>
      <c r="E67"/>
      <c r="F67"/>
      <c r="G67"/>
      <c r="H67"/>
      <c r="I67"/>
      <c r="J67"/>
    </row>
    <row r="68" spans="2:10" s="14" customFormat="1" ht="15.75" hidden="1" customHeight="1" x14ac:dyDescent="0.25">
      <c r="B68"/>
      <c r="C68"/>
      <c r="D68"/>
      <c r="E68"/>
      <c r="F68"/>
      <c r="G68"/>
      <c r="H68"/>
      <c r="I68"/>
      <c r="J68"/>
    </row>
    <row r="69" spans="2:10" s="14" customFormat="1" ht="15.75" hidden="1" customHeight="1" x14ac:dyDescent="0.25">
      <c r="B69"/>
      <c r="C69"/>
      <c r="D69"/>
      <c r="E69"/>
      <c r="F69"/>
      <c r="G69"/>
      <c r="H69"/>
      <c r="I69"/>
      <c r="J69"/>
    </row>
    <row r="70" spans="2:10" s="14" customFormat="1" ht="15.75" hidden="1" customHeight="1" x14ac:dyDescent="0.25">
      <c r="B70"/>
      <c r="C70"/>
      <c r="D70"/>
      <c r="E70"/>
      <c r="F70"/>
      <c r="G70"/>
      <c r="H70"/>
      <c r="I70"/>
      <c r="J70"/>
    </row>
    <row r="71" spans="2:10" s="14" customFormat="1" ht="15.75" hidden="1" customHeight="1" x14ac:dyDescent="0.25">
      <c r="B71"/>
      <c r="C71"/>
      <c r="D71"/>
      <c r="E71"/>
      <c r="F71"/>
      <c r="G71"/>
      <c r="H71"/>
      <c r="I71"/>
      <c r="J71"/>
    </row>
    <row r="72" spans="2:10" s="14" customFormat="1" ht="15.75" hidden="1" customHeight="1" x14ac:dyDescent="0.25">
      <c r="B72"/>
      <c r="C72"/>
      <c r="D72"/>
      <c r="E72"/>
      <c r="F72"/>
      <c r="G72"/>
      <c r="H72"/>
      <c r="I72"/>
      <c r="J72"/>
    </row>
    <row r="73" spans="2:10" s="14" customFormat="1" ht="15.75" hidden="1" customHeight="1" x14ac:dyDescent="0.25">
      <c r="B73"/>
      <c r="C73"/>
      <c r="D73"/>
      <c r="E73"/>
      <c r="F73"/>
      <c r="G73"/>
      <c r="H73"/>
      <c r="I73"/>
      <c r="J73"/>
    </row>
    <row r="74" spans="2:10" s="14" customFormat="1" ht="15.75" hidden="1" customHeight="1" x14ac:dyDescent="0.25">
      <c r="B74"/>
      <c r="C74"/>
      <c r="D74"/>
      <c r="E74"/>
      <c r="F74"/>
      <c r="G74"/>
      <c r="H74"/>
      <c r="I74"/>
      <c r="J74"/>
    </row>
    <row r="75" spans="2:10" s="14" customFormat="1" ht="15.75" hidden="1" customHeight="1" x14ac:dyDescent="0.25">
      <c r="B75"/>
      <c r="C75"/>
      <c r="D75"/>
      <c r="E75"/>
      <c r="F75"/>
      <c r="G75"/>
      <c r="H75"/>
      <c r="I75"/>
      <c r="J75"/>
    </row>
    <row r="76" spans="2:10" s="14" customFormat="1" ht="15.75" hidden="1" customHeight="1" x14ac:dyDescent="0.25">
      <c r="B76"/>
      <c r="C76"/>
      <c r="D76"/>
      <c r="E76"/>
      <c r="F76"/>
      <c r="G76"/>
      <c r="H76"/>
      <c r="I76"/>
      <c r="J76"/>
    </row>
    <row r="77" spans="2:10" s="14" customFormat="1" ht="15.75" hidden="1" customHeight="1" x14ac:dyDescent="0.25">
      <c r="B77"/>
      <c r="C77"/>
      <c r="D77"/>
      <c r="E77"/>
      <c r="F77"/>
      <c r="G77"/>
      <c r="H77"/>
      <c r="I77"/>
      <c r="J77"/>
    </row>
    <row r="78" spans="2:10" s="14" customFormat="1" ht="15.75" hidden="1" customHeight="1" x14ac:dyDescent="0.25">
      <c r="B78"/>
      <c r="C78"/>
      <c r="D78"/>
      <c r="E78"/>
      <c r="F78"/>
      <c r="G78"/>
      <c r="H78"/>
      <c r="I78"/>
      <c r="J78"/>
    </row>
    <row r="79" spans="2:10" s="14" customFormat="1" ht="15.75" hidden="1" customHeight="1" x14ac:dyDescent="0.25">
      <c r="B79"/>
      <c r="C79"/>
      <c r="D79"/>
      <c r="E79"/>
      <c r="F79"/>
      <c r="G79"/>
      <c r="H79"/>
      <c r="I79"/>
      <c r="J79"/>
    </row>
    <row r="80" spans="2:10" s="14" customFormat="1" ht="15.75" hidden="1" customHeight="1" x14ac:dyDescent="0.25">
      <c r="B80"/>
      <c r="C80"/>
      <c r="D80"/>
      <c r="E80"/>
      <c r="F80"/>
      <c r="G80"/>
      <c r="H80"/>
      <c r="I80"/>
      <c r="J80"/>
    </row>
    <row r="81" spans="2:10" s="14" customFormat="1" ht="15.75" hidden="1" customHeight="1" x14ac:dyDescent="0.25">
      <c r="B81"/>
      <c r="C81"/>
      <c r="D81"/>
      <c r="E81"/>
      <c r="F81"/>
      <c r="G81"/>
      <c r="H81"/>
      <c r="I81"/>
      <c r="J81"/>
    </row>
    <row r="82" spans="2:10" s="14" customFormat="1" ht="15.75" hidden="1" customHeight="1" x14ac:dyDescent="0.25">
      <c r="B82"/>
      <c r="C82"/>
      <c r="D82"/>
      <c r="E82"/>
      <c r="F82"/>
      <c r="G82"/>
      <c r="H82"/>
      <c r="I82"/>
      <c r="J82"/>
    </row>
    <row r="83" spans="2:10" s="14" customFormat="1" ht="15.75" hidden="1" customHeight="1" x14ac:dyDescent="0.25">
      <c r="B83"/>
      <c r="C83"/>
      <c r="D83"/>
      <c r="E83"/>
      <c r="F83"/>
      <c r="G83"/>
      <c r="H83"/>
      <c r="I83"/>
      <c r="J83"/>
    </row>
    <row r="84" spans="2:10" s="14" customFormat="1" ht="15.75" hidden="1" customHeight="1" x14ac:dyDescent="0.25">
      <c r="B84"/>
      <c r="C84"/>
      <c r="D84"/>
      <c r="E84"/>
      <c r="F84"/>
      <c r="G84"/>
      <c r="H84"/>
      <c r="I84"/>
      <c r="J84"/>
    </row>
    <row r="85" spans="2:10" s="14" customFormat="1" ht="15.75" hidden="1" customHeight="1" x14ac:dyDescent="0.25">
      <c r="B85"/>
      <c r="C85"/>
      <c r="D85"/>
      <c r="E85"/>
      <c r="F85"/>
      <c r="G85"/>
      <c r="H85"/>
      <c r="I85"/>
      <c r="J85"/>
    </row>
    <row r="86" spans="2:10" s="14" customFormat="1" ht="15.75" hidden="1" customHeight="1" x14ac:dyDescent="0.25">
      <c r="B86"/>
      <c r="C86"/>
      <c r="D86"/>
      <c r="E86"/>
      <c r="F86"/>
      <c r="G86"/>
      <c r="H86"/>
      <c r="I86"/>
      <c r="J86"/>
    </row>
    <row r="87" spans="2:10" s="14" customFormat="1" ht="15.75" hidden="1" customHeight="1" x14ac:dyDescent="0.25">
      <c r="B87"/>
      <c r="C87"/>
      <c r="D87"/>
      <c r="E87"/>
      <c r="F87"/>
      <c r="G87"/>
      <c r="H87"/>
      <c r="I87"/>
      <c r="J87"/>
    </row>
    <row r="88" spans="2:10" s="14" customFormat="1" ht="15.75" hidden="1" customHeight="1" x14ac:dyDescent="0.25">
      <c r="B88"/>
      <c r="C88"/>
      <c r="D88"/>
      <c r="E88"/>
      <c r="F88"/>
      <c r="G88"/>
      <c r="H88"/>
      <c r="I88"/>
      <c r="J88"/>
    </row>
    <row r="89" spans="2:10" s="14" customFormat="1" ht="15.75" hidden="1" customHeight="1" x14ac:dyDescent="0.25">
      <c r="B89"/>
      <c r="C89"/>
      <c r="D89"/>
      <c r="E89"/>
      <c r="F89"/>
      <c r="G89"/>
      <c r="H89"/>
      <c r="I89"/>
      <c r="J89"/>
    </row>
    <row r="90" spans="2:10" s="14" customFormat="1" ht="15.75" hidden="1" customHeight="1" x14ac:dyDescent="0.25">
      <c r="B90"/>
      <c r="C90"/>
      <c r="D90"/>
      <c r="E90"/>
      <c r="F90"/>
      <c r="G90"/>
      <c r="H90"/>
      <c r="I90"/>
      <c r="J90"/>
    </row>
    <row r="91" spans="2:10" s="14" customFormat="1" ht="15.75" hidden="1" customHeight="1" x14ac:dyDescent="0.25">
      <c r="B91"/>
      <c r="C91"/>
      <c r="D91"/>
      <c r="E91"/>
      <c r="F91"/>
      <c r="G91"/>
      <c r="H91"/>
      <c r="I91"/>
      <c r="J91"/>
    </row>
    <row r="92" spans="2:10" s="14" customFormat="1" ht="15.75" hidden="1" customHeight="1" x14ac:dyDescent="0.25">
      <c r="B92"/>
      <c r="C92"/>
      <c r="D92"/>
      <c r="E92"/>
      <c r="F92"/>
      <c r="G92"/>
      <c r="H92"/>
      <c r="I92"/>
      <c r="J92"/>
    </row>
    <row r="93" spans="2:10" s="14" customFormat="1" ht="15.75" hidden="1" customHeight="1" x14ac:dyDescent="0.25">
      <c r="B93"/>
      <c r="C93"/>
      <c r="D93"/>
      <c r="E93"/>
      <c r="F93"/>
      <c r="G93"/>
      <c r="H93"/>
      <c r="I93"/>
      <c r="J93"/>
    </row>
    <row r="94" spans="2:10" s="14" customFormat="1" ht="15.75" hidden="1" customHeight="1" x14ac:dyDescent="0.25">
      <c r="B94"/>
      <c r="C94"/>
      <c r="D94"/>
      <c r="E94"/>
      <c r="F94"/>
      <c r="G94"/>
      <c r="H94"/>
      <c r="I94"/>
      <c r="J94"/>
    </row>
    <row r="95" spans="2:10" s="14" customFormat="1" ht="15.75" hidden="1" customHeight="1" x14ac:dyDescent="0.25">
      <c r="B95"/>
      <c r="C95"/>
      <c r="D95"/>
      <c r="E95"/>
      <c r="F95"/>
      <c r="G95"/>
      <c r="H95"/>
      <c r="I95"/>
      <c r="J95"/>
    </row>
    <row r="96" spans="2:10" s="14" customFormat="1" ht="15.75" hidden="1" customHeight="1" x14ac:dyDescent="0.25">
      <c r="B96"/>
      <c r="C96"/>
      <c r="D96"/>
      <c r="E96"/>
      <c r="F96"/>
      <c r="G96"/>
      <c r="H96"/>
      <c r="I96"/>
      <c r="J96"/>
    </row>
    <row r="97" spans="2:10" s="14" customFormat="1" ht="15.75" hidden="1" customHeight="1" x14ac:dyDescent="0.25">
      <c r="B97"/>
      <c r="C97"/>
      <c r="D97"/>
      <c r="E97"/>
      <c r="F97"/>
      <c r="G97"/>
      <c r="H97"/>
      <c r="I97"/>
      <c r="J97"/>
    </row>
    <row r="98" spans="2:10" s="14" customFormat="1" ht="15.75" hidden="1" customHeight="1" x14ac:dyDescent="0.25">
      <c r="B98"/>
      <c r="C98"/>
      <c r="D98"/>
      <c r="E98"/>
      <c r="F98"/>
      <c r="G98"/>
      <c r="H98"/>
      <c r="I98"/>
      <c r="J98"/>
    </row>
    <row r="99" spans="2:10" s="14" customFormat="1" ht="15.75" hidden="1" customHeight="1" x14ac:dyDescent="0.25">
      <c r="B99"/>
      <c r="C99"/>
      <c r="D99"/>
      <c r="E99"/>
      <c r="F99"/>
      <c r="G99"/>
      <c r="H99"/>
      <c r="I99"/>
      <c r="J99"/>
    </row>
    <row r="100" spans="2:10" s="14" customFormat="1" ht="15.75" hidden="1" customHeight="1" x14ac:dyDescent="0.25">
      <c r="B100"/>
      <c r="C100"/>
      <c r="D100"/>
      <c r="E100"/>
      <c r="F100"/>
      <c r="G100"/>
      <c r="H100"/>
      <c r="I100"/>
      <c r="J100"/>
    </row>
    <row r="101" spans="2:10" s="14" customFormat="1" ht="15.75" hidden="1" customHeight="1" x14ac:dyDescent="0.25">
      <c r="B101"/>
      <c r="C101"/>
      <c r="D101"/>
      <c r="E101"/>
      <c r="F101"/>
      <c r="G101"/>
      <c r="H101"/>
      <c r="I101"/>
      <c r="J101"/>
    </row>
    <row r="102" spans="2:10" s="14" customFormat="1" ht="15.75" hidden="1" customHeight="1" x14ac:dyDescent="0.25">
      <c r="B102"/>
      <c r="C102"/>
      <c r="D102"/>
      <c r="E102"/>
      <c r="F102"/>
      <c r="G102"/>
      <c r="H102"/>
      <c r="I102"/>
      <c r="J102"/>
    </row>
    <row r="103" spans="2:10" s="14" customFormat="1" ht="15.75" hidden="1" customHeight="1" x14ac:dyDescent="0.25">
      <c r="B103"/>
      <c r="C103"/>
      <c r="D103"/>
      <c r="E103"/>
      <c r="F103"/>
      <c r="G103"/>
      <c r="H103"/>
      <c r="I103"/>
      <c r="J103"/>
    </row>
    <row r="104" spans="2:10" s="14" customFormat="1" ht="15.75" hidden="1" customHeight="1" x14ac:dyDescent="0.25">
      <c r="B104"/>
      <c r="C104"/>
      <c r="D104"/>
      <c r="E104"/>
      <c r="F104"/>
      <c r="G104"/>
      <c r="H104"/>
      <c r="I104"/>
      <c r="J104"/>
    </row>
    <row r="105" spans="2:10" s="14" customFormat="1" ht="15.75" hidden="1" customHeight="1" x14ac:dyDescent="0.25">
      <c r="B105"/>
      <c r="C105"/>
      <c r="D105"/>
      <c r="E105"/>
      <c r="F105"/>
      <c r="G105"/>
      <c r="H105"/>
      <c r="I105"/>
      <c r="J105"/>
    </row>
    <row r="106" spans="2:10" s="14" customFormat="1" ht="15.75" hidden="1" customHeight="1" x14ac:dyDescent="0.25">
      <c r="B106"/>
      <c r="C106"/>
      <c r="D106"/>
      <c r="E106"/>
      <c r="F106"/>
      <c r="G106"/>
      <c r="H106"/>
      <c r="I106"/>
      <c r="J106"/>
    </row>
    <row r="107" spans="2:10" s="14" customFormat="1" ht="15.75" hidden="1" customHeight="1" x14ac:dyDescent="0.25">
      <c r="B107"/>
      <c r="C107"/>
      <c r="D107"/>
      <c r="E107"/>
      <c r="F107"/>
      <c r="G107"/>
      <c r="H107"/>
      <c r="I107"/>
      <c r="J107"/>
    </row>
    <row r="108" spans="2:10" s="14" customFormat="1" ht="15.75" hidden="1" customHeight="1" x14ac:dyDescent="0.25">
      <c r="B108"/>
      <c r="C108"/>
      <c r="D108"/>
      <c r="E108"/>
      <c r="F108"/>
      <c r="G108"/>
      <c r="H108"/>
      <c r="I108"/>
      <c r="J108"/>
    </row>
  </sheetData>
  <mergeCells count="1">
    <mergeCell ref="B2:G2"/>
  </mergeCells>
  <pageMargins left="0.70866141732283472" right="0.70866141732283472" top="0.74803149606299213" bottom="0.74803149606299213" header="0.31496062992125984" footer="0.31496062992125984"/>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E85"/>
  <sheetViews>
    <sheetView showGridLines="0" topLeftCell="B1" zoomScale="90" zoomScaleNormal="90" zoomScaleSheetLayoutView="120" workbookViewId="0">
      <selection activeCell="B3" sqref="B3"/>
    </sheetView>
  </sheetViews>
  <sheetFormatPr baseColWidth="10" defaultColWidth="11.5703125" defaultRowHeight="12.75" x14ac:dyDescent="0.2"/>
  <cols>
    <col min="1" max="1" width="3.85546875" style="3" customWidth="1"/>
    <col min="2" max="2" width="36.7109375" style="6" customWidth="1"/>
    <col min="3" max="3" width="81.5703125" style="11" customWidth="1"/>
    <col min="4" max="4" width="64.7109375" style="13" customWidth="1"/>
    <col min="5" max="5" width="36.85546875" style="2" bestFit="1" customWidth="1"/>
    <col min="6" max="6" width="5" style="3" customWidth="1"/>
    <col min="7" max="16384" width="11.5703125" style="3"/>
  </cols>
  <sheetData>
    <row r="1" spans="2:5" ht="13.5" thickBot="1" x14ac:dyDescent="0.25">
      <c r="B1" s="7"/>
    </row>
    <row r="2" spans="2:5" ht="38.25" thickBot="1" x14ac:dyDescent="0.25">
      <c r="B2" s="72" t="s">
        <v>47</v>
      </c>
      <c r="C2" s="149" t="s">
        <v>48</v>
      </c>
      <c r="D2" s="151" t="s">
        <v>49</v>
      </c>
      <c r="E2" s="149" t="s">
        <v>50</v>
      </c>
    </row>
    <row r="3" spans="2:5" ht="56.25" customHeight="1" x14ac:dyDescent="0.2">
      <c r="B3" s="75" t="s">
        <v>396</v>
      </c>
      <c r="C3" s="152" t="s">
        <v>51</v>
      </c>
      <c r="D3" s="76" t="s">
        <v>52</v>
      </c>
      <c r="E3" s="77" t="s">
        <v>53</v>
      </c>
    </row>
    <row r="4" spans="2:5" s="4" customFormat="1" ht="55.5" customHeight="1" x14ac:dyDescent="0.25">
      <c r="B4" s="78" t="s">
        <v>1</v>
      </c>
      <c r="C4" s="153" t="s">
        <v>54</v>
      </c>
      <c r="D4" s="79" t="s">
        <v>55</v>
      </c>
      <c r="E4" s="80" t="s">
        <v>53</v>
      </c>
    </row>
    <row r="5" spans="2:5" s="4" customFormat="1" ht="57.75" customHeight="1" thickBot="1" x14ac:dyDescent="0.3">
      <c r="B5" s="81" t="s">
        <v>2</v>
      </c>
      <c r="C5" s="154" t="s">
        <v>56</v>
      </c>
      <c r="D5" s="82" t="s">
        <v>57</v>
      </c>
      <c r="E5" s="83" t="s">
        <v>53</v>
      </c>
    </row>
    <row r="6" spans="2:5" ht="13.5" thickBot="1" x14ac:dyDescent="0.25">
      <c r="B6" s="59"/>
      <c r="C6" s="60"/>
      <c r="D6" s="61"/>
      <c r="E6" s="62"/>
    </row>
    <row r="7" spans="2:5" ht="19.5" thickBot="1" x14ac:dyDescent="0.25">
      <c r="B7" s="323" t="s">
        <v>3</v>
      </c>
      <c r="C7" s="324"/>
      <c r="D7" s="325"/>
      <c r="E7" s="326"/>
    </row>
    <row r="8" spans="2:5" ht="38.25" thickBot="1" x14ac:dyDescent="0.25">
      <c r="B8" s="73" t="s">
        <v>47</v>
      </c>
      <c r="C8" s="150" t="s">
        <v>48</v>
      </c>
      <c r="D8" s="148" t="s">
        <v>49</v>
      </c>
      <c r="E8" s="150" t="s">
        <v>50</v>
      </c>
    </row>
    <row r="9" spans="2:5" ht="18" customHeight="1" x14ac:dyDescent="0.2">
      <c r="B9" s="84" t="s">
        <v>58</v>
      </c>
      <c r="C9" s="85" t="s">
        <v>59</v>
      </c>
      <c r="D9" s="86" t="s">
        <v>60</v>
      </c>
      <c r="E9" s="87" t="s">
        <v>61</v>
      </c>
    </row>
    <row r="10" spans="2:5" ht="39" customHeight="1" x14ac:dyDescent="0.2">
      <c r="B10" s="88" t="s">
        <v>62</v>
      </c>
      <c r="C10" s="89" t="s">
        <v>63</v>
      </c>
      <c r="D10" s="90" t="s">
        <v>64</v>
      </c>
      <c r="E10" s="80" t="s">
        <v>398</v>
      </c>
    </row>
    <row r="11" spans="2:5" ht="35.25" customHeight="1" x14ac:dyDescent="0.2">
      <c r="B11" s="91" t="s">
        <v>66</v>
      </c>
      <c r="C11" s="92" t="s">
        <v>67</v>
      </c>
      <c r="D11" s="93" t="s">
        <v>68</v>
      </c>
      <c r="E11" s="80" t="s">
        <v>398</v>
      </c>
    </row>
    <row r="12" spans="2:5" ht="47.25" customHeight="1" x14ac:dyDescent="0.2">
      <c r="B12" s="91" t="s">
        <v>11</v>
      </c>
      <c r="C12" s="92" t="s">
        <v>69</v>
      </c>
      <c r="D12" s="93" t="s">
        <v>70</v>
      </c>
      <c r="E12" s="80" t="s">
        <v>398</v>
      </c>
    </row>
    <row r="13" spans="2:5" ht="37.5" customHeight="1" x14ac:dyDescent="0.2">
      <c r="B13" s="91" t="s">
        <v>12</v>
      </c>
      <c r="C13" s="92" t="s">
        <v>71</v>
      </c>
      <c r="D13" s="93" t="s">
        <v>72</v>
      </c>
      <c r="E13" s="80" t="s">
        <v>398</v>
      </c>
    </row>
    <row r="14" spans="2:5" ht="102" customHeight="1" x14ac:dyDescent="0.2">
      <c r="B14" s="91" t="s">
        <v>442</v>
      </c>
      <c r="C14" s="92" t="s">
        <v>443</v>
      </c>
      <c r="D14" s="93" t="s">
        <v>444</v>
      </c>
      <c r="E14" s="80" t="s">
        <v>398</v>
      </c>
    </row>
    <row r="15" spans="2:5" ht="76.5" customHeight="1" x14ac:dyDescent="0.2">
      <c r="B15" s="91" t="s">
        <v>400</v>
      </c>
      <c r="C15" s="92" t="s">
        <v>291</v>
      </c>
      <c r="D15" s="93" t="s">
        <v>294</v>
      </c>
      <c r="E15" s="80" t="s">
        <v>398</v>
      </c>
    </row>
    <row r="16" spans="2:5" ht="104.25" customHeight="1" x14ac:dyDescent="0.2">
      <c r="B16" s="91" t="s">
        <v>401</v>
      </c>
      <c r="C16" s="92" t="s">
        <v>292</v>
      </c>
      <c r="D16" s="93" t="s">
        <v>293</v>
      </c>
      <c r="E16" s="80" t="s">
        <v>398</v>
      </c>
    </row>
    <row r="17" spans="2:5" ht="76.5" customHeight="1" x14ac:dyDescent="0.2">
      <c r="B17" s="91" t="s">
        <v>340</v>
      </c>
      <c r="C17" s="92" t="s">
        <v>295</v>
      </c>
      <c r="D17" s="93" t="s">
        <v>296</v>
      </c>
      <c r="E17" s="80" t="s">
        <v>398</v>
      </c>
    </row>
    <row r="18" spans="2:5" ht="15.75" thickBot="1" x14ac:dyDescent="0.3">
      <c r="B18" s="95"/>
      <c r="C18" s="96"/>
      <c r="D18" s="97"/>
      <c r="E18" s="98"/>
    </row>
    <row r="19" spans="2:5" ht="19.5" thickBot="1" x14ac:dyDescent="0.25">
      <c r="B19" s="327" t="s">
        <v>73</v>
      </c>
      <c r="C19" s="328"/>
      <c r="D19" s="328"/>
      <c r="E19" s="329"/>
    </row>
    <row r="20" spans="2:5" ht="19.5" thickBot="1" x14ac:dyDescent="0.25">
      <c r="B20" s="73" t="s">
        <v>47</v>
      </c>
      <c r="C20" s="150" t="s">
        <v>48</v>
      </c>
      <c r="D20" s="148" t="s">
        <v>49</v>
      </c>
      <c r="E20" s="74" t="s">
        <v>50</v>
      </c>
    </row>
    <row r="21" spans="2:5" ht="84.75" customHeight="1" x14ac:dyDescent="0.2">
      <c r="B21" s="99" t="s">
        <v>74</v>
      </c>
      <c r="C21" s="100" t="s">
        <v>75</v>
      </c>
      <c r="D21" s="101" t="s">
        <v>76</v>
      </c>
      <c r="E21" s="102" t="s">
        <v>65</v>
      </c>
    </row>
    <row r="22" spans="2:5" ht="77.25" customHeight="1" x14ac:dyDescent="0.2">
      <c r="B22" s="103" t="s">
        <v>77</v>
      </c>
      <c r="C22" s="104" t="s">
        <v>78</v>
      </c>
      <c r="D22" s="105" t="s">
        <v>79</v>
      </c>
      <c r="E22" s="106" t="s">
        <v>65</v>
      </c>
    </row>
    <row r="23" spans="2:5" ht="15.75" thickBot="1" x14ac:dyDescent="0.3">
      <c r="B23" s="95"/>
      <c r="C23" s="96"/>
      <c r="D23" s="97"/>
      <c r="E23" s="98"/>
    </row>
    <row r="24" spans="2:5" ht="19.5" thickBot="1" x14ac:dyDescent="0.25">
      <c r="B24" s="330" t="s">
        <v>5</v>
      </c>
      <c r="C24" s="331"/>
      <c r="D24" s="332"/>
      <c r="E24" s="333"/>
    </row>
    <row r="25" spans="2:5" ht="38.25" thickBot="1" x14ac:dyDescent="0.25">
      <c r="B25" s="73" t="s">
        <v>47</v>
      </c>
      <c r="C25" s="150" t="s">
        <v>48</v>
      </c>
      <c r="D25" s="148" t="s">
        <v>49</v>
      </c>
      <c r="E25" s="150" t="s">
        <v>50</v>
      </c>
    </row>
    <row r="26" spans="2:5" s="4" customFormat="1" ht="270" customHeight="1" x14ac:dyDescent="0.25">
      <c r="B26" s="107" t="s">
        <v>15</v>
      </c>
      <c r="C26" s="108" t="s">
        <v>80</v>
      </c>
      <c r="D26" s="109" t="s">
        <v>81</v>
      </c>
      <c r="E26" s="80" t="s">
        <v>398</v>
      </c>
    </row>
    <row r="27" spans="2:5" s="4" customFormat="1" ht="96.75" customHeight="1" x14ac:dyDescent="0.25">
      <c r="B27" s="334" t="s">
        <v>82</v>
      </c>
      <c r="C27" s="110" t="s">
        <v>83</v>
      </c>
      <c r="D27" s="340" t="s">
        <v>84</v>
      </c>
      <c r="E27" s="337" t="s">
        <v>398</v>
      </c>
    </row>
    <row r="28" spans="2:5" s="4" customFormat="1" ht="75.75" customHeight="1" x14ac:dyDescent="0.25">
      <c r="B28" s="335"/>
      <c r="C28" s="110" t="s">
        <v>85</v>
      </c>
      <c r="D28" s="341"/>
      <c r="E28" s="338"/>
    </row>
    <row r="29" spans="2:5" s="4" customFormat="1" ht="75.75" customHeight="1" x14ac:dyDescent="0.25">
      <c r="B29" s="335"/>
      <c r="C29" s="110" t="s">
        <v>86</v>
      </c>
      <c r="D29" s="341"/>
      <c r="E29" s="338"/>
    </row>
    <row r="30" spans="2:5" s="4" customFormat="1" ht="48" customHeight="1" x14ac:dyDescent="0.25">
      <c r="B30" s="336"/>
      <c r="C30" s="110" t="s">
        <v>87</v>
      </c>
      <c r="D30" s="342"/>
      <c r="E30" s="339"/>
    </row>
    <row r="31" spans="2:5" s="4" customFormat="1" ht="34.5" customHeight="1" x14ac:dyDescent="0.25">
      <c r="B31" s="111" t="s">
        <v>17</v>
      </c>
      <c r="C31" s="112" t="s">
        <v>88</v>
      </c>
      <c r="D31" s="113"/>
      <c r="E31" s="114" t="s">
        <v>89</v>
      </c>
    </row>
    <row r="32" spans="2:5" s="4" customFormat="1" ht="45.75" customHeight="1" x14ac:dyDescent="0.25">
      <c r="B32" s="334" t="s">
        <v>90</v>
      </c>
      <c r="C32" s="115" t="s">
        <v>91</v>
      </c>
      <c r="D32" s="340" t="s">
        <v>84</v>
      </c>
      <c r="E32" s="337" t="s">
        <v>398</v>
      </c>
    </row>
    <row r="33" spans="2:5" s="4" customFormat="1" ht="45.75" customHeight="1" x14ac:dyDescent="0.25">
      <c r="B33" s="335"/>
      <c r="C33" s="110" t="s">
        <v>92</v>
      </c>
      <c r="D33" s="341"/>
      <c r="E33" s="338"/>
    </row>
    <row r="34" spans="2:5" s="4" customFormat="1" ht="45.75" customHeight="1" x14ac:dyDescent="0.25">
      <c r="B34" s="335"/>
      <c r="C34" s="110" t="s">
        <v>93</v>
      </c>
      <c r="D34" s="341"/>
      <c r="E34" s="338"/>
    </row>
    <row r="35" spans="2:5" s="4" customFormat="1" ht="45.75" customHeight="1" x14ac:dyDescent="0.25">
      <c r="B35" s="336"/>
      <c r="C35" s="115" t="s">
        <v>94</v>
      </c>
      <c r="D35" s="342"/>
      <c r="E35" s="339"/>
    </row>
    <row r="36" spans="2:5" s="4" customFormat="1" ht="34.5" customHeight="1" x14ac:dyDescent="0.25">
      <c r="B36" s="111" t="s">
        <v>17</v>
      </c>
      <c r="C36" s="112" t="s">
        <v>95</v>
      </c>
      <c r="D36" s="113"/>
      <c r="E36" s="114" t="s">
        <v>89</v>
      </c>
    </row>
    <row r="37" spans="2:5" s="4" customFormat="1" ht="43.5" customHeight="1" x14ac:dyDescent="0.25">
      <c r="B37" s="334" t="s">
        <v>96</v>
      </c>
      <c r="C37" s="110" t="s">
        <v>97</v>
      </c>
      <c r="D37" s="340" t="s">
        <v>98</v>
      </c>
      <c r="E37" s="337" t="s">
        <v>398</v>
      </c>
    </row>
    <row r="38" spans="2:5" s="4" customFormat="1" ht="43.5" customHeight="1" x14ac:dyDescent="0.25">
      <c r="B38" s="335"/>
      <c r="C38" s="110" t="s">
        <v>99</v>
      </c>
      <c r="D38" s="341"/>
      <c r="E38" s="338"/>
    </row>
    <row r="39" spans="2:5" s="4" customFormat="1" ht="43.5" customHeight="1" x14ac:dyDescent="0.25">
      <c r="B39" s="335"/>
      <c r="C39" s="110" t="s">
        <v>100</v>
      </c>
      <c r="D39" s="341"/>
      <c r="E39" s="338"/>
    </row>
    <row r="40" spans="2:5" s="4" customFormat="1" ht="43.5" customHeight="1" x14ac:dyDescent="0.25">
      <c r="B40" s="336"/>
      <c r="C40" s="115" t="s">
        <v>94</v>
      </c>
      <c r="D40" s="342"/>
      <c r="E40" s="339"/>
    </row>
    <row r="41" spans="2:5" s="4" customFormat="1" ht="47.25" customHeight="1" x14ac:dyDescent="0.25">
      <c r="B41" s="111" t="s">
        <v>17</v>
      </c>
      <c r="C41" s="112" t="s">
        <v>101</v>
      </c>
      <c r="D41" s="113"/>
      <c r="E41" s="114" t="s">
        <v>89</v>
      </c>
    </row>
    <row r="42" spans="2:5" s="4" customFormat="1" ht="47.25" customHeight="1" x14ac:dyDescent="0.25">
      <c r="B42" s="111" t="s">
        <v>21</v>
      </c>
      <c r="C42" s="112" t="s">
        <v>102</v>
      </c>
      <c r="D42" s="113"/>
      <c r="E42" s="114" t="s">
        <v>89</v>
      </c>
    </row>
    <row r="43" spans="2:5" s="4" customFormat="1" ht="57.75" customHeight="1" thickBot="1" x14ac:dyDescent="0.3">
      <c r="B43" s="116" t="s">
        <v>22</v>
      </c>
      <c r="C43" s="117" t="s">
        <v>103</v>
      </c>
      <c r="D43" s="94" t="s">
        <v>104</v>
      </c>
      <c r="E43" s="80" t="s">
        <v>398</v>
      </c>
    </row>
    <row r="44" spans="2:5" ht="15.75" thickBot="1" x14ac:dyDescent="0.3">
      <c r="B44" s="95"/>
      <c r="C44" s="96"/>
      <c r="D44" s="97"/>
      <c r="E44" s="98"/>
    </row>
    <row r="45" spans="2:5" ht="19.5" thickBot="1" x14ac:dyDescent="0.25">
      <c r="B45" s="349" t="s">
        <v>105</v>
      </c>
      <c r="C45" s="350"/>
      <c r="D45" s="351"/>
      <c r="E45" s="352"/>
    </row>
    <row r="46" spans="2:5" ht="38.25" thickBot="1" x14ac:dyDescent="0.25">
      <c r="B46" s="73" t="s">
        <v>47</v>
      </c>
      <c r="C46" s="150" t="s">
        <v>48</v>
      </c>
      <c r="D46" s="148" t="s">
        <v>49</v>
      </c>
      <c r="E46" s="150" t="s">
        <v>50</v>
      </c>
    </row>
    <row r="47" spans="2:5" s="4" customFormat="1" ht="45" x14ac:dyDescent="0.25">
      <c r="B47" s="118" t="s">
        <v>23</v>
      </c>
      <c r="C47" s="119" t="s">
        <v>106</v>
      </c>
      <c r="D47" s="120" t="s">
        <v>107</v>
      </c>
      <c r="E47" s="353" t="s">
        <v>398</v>
      </c>
    </row>
    <row r="48" spans="2:5" s="4" customFormat="1" ht="120" x14ac:dyDescent="0.25">
      <c r="B48" s="121" t="s">
        <v>24</v>
      </c>
      <c r="C48" s="122" t="s">
        <v>108</v>
      </c>
      <c r="D48" s="123" t="s">
        <v>109</v>
      </c>
      <c r="E48" s="354"/>
    </row>
    <row r="49" spans="2:5" s="4" customFormat="1" ht="172.5" customHeight="1" x14ac:dyDescent="0.25">
      <c r="B49" s="121" t="s">
        <v>25</v>
      </c>
      <c r="C49" s="122" t="s">
        <v>110</v>
      </c>
      <c r="D49" s="123" t="s">
        <v>111</v>
      </c>
      <c r="E49" s="354"/>
    </row>
    <row r="50" spans="2:5" s="4" customFormat="1" ht="117.75" customHeight="1" x14ac:dyDescent="0.25">
      <c r="B50" s="121" t="s">
        <v>26</v>
      </c>
      <c r="C50" s="122" t="s">
        <v>112</v>
      </c>
      <c r="D50" s="123" t="s">
        <v>113</v>
      </c>
      <c r="E50" s="354"/>
    </row>
    <row r="51" spans="2:5" s="4" customFormat="1" ht="143.25" customHeight="1" x14ac:dyDescent="0.25">
      <c r="B51" s="121" t="s">
        <v>27</v>
      </c>
      <c r="C51" s="122" t="s">
        <v>114</v>
      </c>
      <c r="D51" s="123" t="s">
        <v>115</v>
      </c>
      <c r="E51" s="354"/>
    </row>
    <row r="52" spans="2:5" s="4" customFormat="1" ht="79.5" customHeight="1" thickBot="1" x14ac:dyDescent="0.3">
      <c r="B52" s="124" t="s">
        <v>28</v>
      </c>
      <c r="C52" s="125" t="s">
        <v>116</v>
      </c>
      <c r="D52" s="126" t="s">
        <v>117</v>
      </c>
      <c r="E52" s="355"/>
    </row>
    <row r="53" spans="2:5" s="4" customFormat="1" ht="15.75" thickBot="1" x14ac:dyDescent="0.3">
      <c r="B53" s="95"/>
      <c r="C53" s="96"/>
      <c r="D53" s="97"/>
      <c r="E53" s="95"/>
    </row>
    <row r="54" spans="2:5" s="4" customFormat="1" ht="19.5" thickBot="1" x14ac:dyDescent="0.3">
      <c r="B54" s="356" t="s">
        <v>118</v>
      </c>
      <c r="C54" s="357"/>
      <c r="D54" s="358"/>
      <c r="E54" s="359"/>
    </row>
    <row r="55" spans="2:5" s="4" customFormat="1" ht="38.25" thickBot="1" x14ac:dyDescent="0.3">
      <c r="B55" s="73" t="s">
        <v>47</v>
      </c>
      <c r="C55" s="150" t="s">
        <v>48</v>
      </c>
      <c r="D55" s="148" t="s">
        <v>49</v>
      </c>
      <c r="E55" s="150" t="s">
        <v>50</v>
      </c>
    </row>
    <row r="56" spans="2:5" ht="45" x14ac:dyDescent="0.2">
      <c r="B56" s="127" t="s">
        <v>29</v>
      </c>
      <c r="C56" s="100" t="s">
        <v>119</v>
      </c>
      <c r="D56" s="101" t="s">
        <v>120</v>
      </c>
      <c r="E56" s="80" t="s">
        <v>398</v>
      </c>
    </row>
    <row r="57" spans="2:5" ht="180" x14ac:dyDescent="0.2">
      <c r="B57" s="128" t="s">
        <v>30</v>
      </c>
      <c r="C57" s="129" t="s">
        <v>121</v>
      </c>
      <c r="D57" s="130" t="s">
        <v>122</v>
      </c>
      <c r="E57" s="80" t="s">
        <v>398</v>
      </c>
    </row>
    <row r="58" spans="2:5" ht="75" x14ac:dyDescent="0.2">
      <c r="B58" s="128" t="s">
        <v>301</v>
      </c>
      <c r="C58" s="129" t="s">
        <v>123</v>
      </c>
      <c r="D58" s="130" t="s">
        <v>124</v>
      </c>
      <c r="E58" s="80" t="s">
        <v>398</v>
      </c>
    </row>
    <row r="59" spans="2:5" ht="60" x14ac:dyDescent="0.2">
      <c r="B59" s="128" t="s">
        <v>32</v>
      </c>
      <c r="C59" s="129" t="s">
        <v>125</v>
      </c>
      <c r="D59" s="129" t="s">
        <v>126</v>
      </c>
      <c r="E59" s="80" t="s">
        <v>398</v>
      </c>
    </row>
    <row r="60" spans="2:5" ht="90" x14ac:dyDescent="0.2">
      <c r="B60" s="128" t="s">
        <v>33</v>
      </c>
      <c r="C60" s="129" t="s">
        <v>127</v>
      </c>
      <c r="D60" s="130" t="s">
        <v>128</v>
      </c>
      <c r="E60" s="80" t="s">
        <v>398</v>
      </c>
    </row>
    <row r="61" spans="2:5" ht="90" x14ac:dyDescent="0.2">
      <c r="B61" s="128" t="s">
        <v>187</v>
      </c>
      <c r="C61" s="129" t="s">
        <v>297</v>
      </c>
      <c r="D61" s="129" t="s">
        <v>129</v>
      </c>
      <c r="E61" s="80" t="s">
        <v>398</v>
      </c>
    </row>
    <row r="62" spans="2:5" ht="30" x14ac:dyDescent="0.2">
      <c r="B62" s="128" t="s">
        <v>298</v>
      </c>
      <c r="C62" s="129" t="s">
        <v>130</v>
      </c>
      <c r="D62" s="130" t="s">
        <v>131</v>
      </c>
      <c r="E62" s="80" t="s">
        <v>398</v>
      </c>
    </row>
    <row r="63" spans="2:5" ht="89.25" customHeight="1" x14ac:dyDescent="0.2">
      <c r="B63" s="128" t="s">
        <v>188</v>
      </c>
      <c r="C63" s="129" t="s">
        <v>328</v>
      </c>
      <c r="D63" s="129" t="s">
        <v>132</v>
      </c>
      <c r="E63" s="80" t="s">
        <v>398</v>
      </c>
    </row>
    <row r="64" spans="2:5" ht="30" customHeight="1" x14ac:dyDescent="0.2">
      <c r="B64" s="128" t="s">
        <v>299</v>
      </c>
      <c r="C64" s="129" t="s">
        <v>133</v>
      </c>
      <c r="D64" s="130" t="s">
        <v>134</v>
      </c>
      <c r="E64" s="80" t="s">
        <v>398</v>
      </c>
    </row>
    <row r="65" spans="2:5" ht="40.5" customHeight="1" x14ac:dyDescent="0.2">
      <c r="B65" s="132" t="s">
        <v>34</v>
      </c>
      <c r="C65" s="133" t="s">
        <v>135</v>
      </c>
      <c r="D65" s="130" t="s">
        <v>136</v>
      </c>
      <c r="E65" s="80" t="s">
        <v>398</v>
      </c>
    </row>
    <row r="66" spans="2:5" ht="50.25" customHeight="1" x14ac:dyDescent="0.2">
      <c r="B66" s="132" t="s">
        <v>35</v>
      </c>
      <c r="C66" s="133" t="s">
        <v>137</v>
      </c>
      <c r="D66" s="134" t="s">
        <v>138</v>
      </c>
      <c r="E66" s="80" t="s">
        <v>398</v>
      </c>
    </row>
    <row r="67" spans="2:5" ht="42.75" customHeight="1" x14ac:dyDescent="0.2">
      <c r="B67" s="135" t="s">
        <v>139</v>
      </c>
      <c r="C67" s="136" t="s">
        <v>140</v>
      </c>
      <c r="D67" s="134" t="s">
        <v>141</v>
      </c>
      <c r="E67" s="131" t="s">
        <v>89</v>
      </c>
    </row>
    <row r="68" spans="2:5" ht="47.25" customHeight="1" x14ac:dyDescent="0.2">
      <c r="B68" s="135" t="s">
        <v>37</v>
      </c>
      <c r="C68" s="133" t="s">
        <v>135</v>
      </c>
      <c r="D68" s="134" t="s">
        <v>141</v>
      </c>
      <c r="E68" s="131" t="s">
        <v>89</v>
      </c>
    </row>
    <row r="69" spans="2:5" ht="156" customHeight="1" x14ac:dyDescent="0.2">
      <c r="B69" s="135" t="s">
        <v>142</v>
      </c>
      <c r="C69" s="133" t="s">
        <v>143</v>
      </c>
      <c r="D69" s="134" t="s">
        <v>141</v>
      </c>
      <c r="E69" s="131" t="s">
        <v>89</v>
      </c>
    </row>
    <row r="70" spans="2:5" ht="95.25" customHeight="1" x14ac:dyDescent="0.2">
      <c r="B70" s="135" t="s">
        <v>39</v>
      </c>
      <c r="C70" s="133" t="s">
        <v>144</v>
      </c>
      <c r="D70" s="134" t="s">
        <v>141</v>
      </c>
      <c r="E70" s="131" t="s">
        <v>89</v>
      </c>
    </row>
    <row r="71" spans="2:5" ht="44.25" customHeight="1" x14ac:dyDescent="0.2">
      <c r="B71" s="137" t="s">
        <v>40</v>
      </c>
      <c r="C71" s="129" t="s">
        <v>145</v>
      </c>
      <c r="D71" s="130" t="s">
        <v>146</v>
      </c>
      <c r="E71" s="80" t="s">
        <v>398</v>
      </c>
    </row>
    <row r="72" spans="2:5" ht="24" customHeight="1" x14ac:dyDescent="0.2">
      <c r="B72" s="128" t="s">
        <v>41</v>
      </c>
      <c r="C72" s="129" t="s">
        <v>147</v>
      </c>
      <c r="D72" s="130" t="s">
        <v>148</v>
      </c>
      <c r="E72" s="80" t="s">
        <v>398</v>
      </c>
    </row>
    <row r="73" spans="2:5" ht="40.5" customHeight="1" x14ac:dyDescent="0.2">
      <c r="B73" s="128" t="s">
        <v>42</v>
      </c>
      <c r="C73" s="129" t="s">
        <v>149</v>
      </c>
      <c r="D73" s="130" t="s">
        <v>150</v>
      </c>
      <c r="E73" s="80" t="s">
        <v>398</v>
      </c>
    </row>
    <row r="74" spans="2:5" ht="43.5" customHeight="1" x14ac:dyDescent="0.2">
      <c r="B74" s="128" t="s">
        <v>43</v>
      </c>
      <c r="C74" s="129" t="s">
        <v>151</v>
      </c>
      <c r="D74" s="130" t="s">
        <v>152</v>
      </c>
      <c r="E74" s="191" t="s">
        <v>398</v>
      </c>
    </row>
    <row r="75" spans="2:5" ht="93.75" customHeight="1" thickBot="1" x14ac:dyDescent="0.25">
      <c r="B75" s="138" t="s">
        <v>44</v>
      </c>
      <c r="C75" s="139" t="s">
        <v>153</v>
      </c>
      <c r="D75" s="140" t="s">
        <v>154</v>
      </c>
      <c r="E75" s="196" t="s">
        <v>398</v>
      </c>
    </row>
    <row r="76" spans="2:5" ht="15.75" thickBot="1" x14ac:dyDescent="0.25">
      <c r="B76" s="95"/>
      <c r="C76" s="96"/>
      <c r="D76" s="97"/>
      <c r="E76" s="141"/>
    </row>
    <row r="77" spans="2:5" ht="19.5" thickBot="1" x14ac:dyDescent="0.25">
      <c r="B77" s="346" t="s">
        <v>8</v>
      </c>
      <c r="C77" s="347"/>
      <c r="D77" s="347"/>
      <c r="E77" s="348"/>
    </row>
    <row r="78" spans="2:5" ht="19.5" thickBot="1" x14ac:dyDescent="0.25">
      <c r="B78" s="73" t="s">
        <v>47</v>
      </c>
      <c r="C78" s="150" t="s">
        <v>48</v>
      </c>
      <c r="D78" s="148" t="s">
        <v>49</v>
      </c>
      <c r="E78" s="74" t="s">
        <v>50</v>
      </c>
    </row>
    <row r="79" spans="2:5" ht="165" customHeight="1" thickBot="1" x14ac:dyDescent="0.25">
      <c r="B79" s="142" t="s">
        <v>45</v>
      </c>
      <c r="C79" s="143" t="s">
        <v>155</v>
      </c>
      <c r="D79" s="144" t="s">
        <v>156</v>
      </c>
      <c r="E79" s="80" t="s">
        <v>398</v>
      </c>
    </row>
    <row r="80" spans="2:5" ht="15.75" thickBot="1" x14ac:dyDescent="0.25">
      <c r="B80" s="95"/>
      <c r="C80" s="96"/>
      <c r="D80" s="97"/>
      <c r="E80" s="141"/>
    </row>
    <row r="81" spans="2:5" ht="19.5" thickBot="1" x14ac:dyDescent="0.25">
      <c r="B81" s="343" t="s">
        <v>9</v>
      </c>
      <c r="C81" s="344"/>
      <c r="D81" s="344"/>
      <c r="E81" s="345"/>
    </row>
    <row r="82" spans="2:5" ht="19.5" thickBot="1" x14ac:dyDescent="0.25">
      <c r="B82" s="73" t="s">
        <v>47</v>
      </c>
      <c r="C82" s="150" t="s">
        <v>48</v>
      </c>
      <c r="D82" s="148" t="s">
        <v>49</v>
      </c>
      <c r="E82" s="74" t="s">
        <v>50</v>
      </c>
    </row>
    <row r="83" spans="2:5" ht="61.5" customHeight="1" x14ac:dyDescent="0.2">
      <c r="B83" s="56" t="s">
        <v>157</v>
      </c>
      <c r="C83" s="145" t="s">
        <v>158</v>
      </c>
      <c r="D83" s="76" t="s">
        <v>159</v>
      </c>
      <c r="E83" s="80" t="s">
        <v>399</v>
      </c>
    </row>
    <row r="84" spans="2:5" ht="70.5" customHeight="1" x14ac:dyDescent="0.2">
      <c r="B84" s="57" t="s">
        <v>160</v>
      </c>
      <c r="C84" s="146" t="s">
        <v>161</v>
      </c>
      <c r="D84" s="79" t="s">
        <v>162</v>
      </c>
      <c r="E84" s="80" t="s">
        <v>399</v>
      </c>
    </row>
    <row r="85" spans="2:5" ht="54" customHeight="1" thickBot="1" x14ac:dyDescent="0.25">
      <c r="B85" s="58" t="s">
        <v>46</v>
      </c>
      <c r="C85" s="147" t="s">
        <v>163</v>
      </c>
      <c r="D85" s="82" t="s">
        <v>164</v>
      </c>
      <c r="E85" s="80" t="s">
        <v>399</v>
      </c>
    </row>
  </sheetData>
  <sheetProtection formatCells="0" formatColumns="0" formatRows="0" insertColumns="0" insertRows="0" insertHyperlinks="0" deleteColumns="0" deleteRows="0" sort="0" autoFilter="0" pivotTables="0"/>
  <mergeCells count="17">
    <mergeCell ref="D32:D35"/>
    <mergeCell ref="D37:D40"/>
    <mergeCell ref="B81:E81"/>
    <mergeCell ref="B77:E77"/>
    <mergeCell ref="B32:B35"/>
    <mergeCell ref="E32:E35"/>
    <mergeCell ref="B37:B40"/>
    <mergeCell ref="E37:E40"/>
    <mergeCell ref="B45:E45"/>
    <mergeCell ref="E47:E52"/>
    <mergeCell ref="B54:E54"/>
    <mergeCell ref="B7:E7"/>
    <mergeCell ref="B19:E19"/>
    <mergeCell ref="B24:E24"/>
    <mergeCell ref="B27:B30"/>
    <mergeCell ref="E27:E30"/>
    <mergeCell ref="D27:D30"/>
  </mergeCells>
  <conditionalFormatting sqref="B21">
    <cfRule type="duplicateValues" dxfId="59" priority="4"/>
  </conditionalFormatting>
  <conditionalFormatting sqref="B22">
    <cfRule type="duplicateValues" dxfId="58" priority="3"/>
  </conditionalFormatting>
  <conditionalFormatting sqref="B19">
    <cfRule type="duplicateValues" dxfId="57" priority="2"/>
  </conditionalFormatting>
  <pageMargins left="0.70866141732283472" right="0.70866141732283472" top="0.74803149606299213" bottom="0.74803149606299213" header="0.31496062992125984" footer="0.31496062992125984"/>
  <pageSetup scale="6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C12"/>
  <sheetViews>
    <sheetView showGridLines="0" zoomScaleNormal="100" workbookViewId="0">
      <selection activeCell="C8" sqref="C8"/>
    </sheetView>
  </sheetViews>
  <sheetFormatPr baseColWidth="10" defaultColWidth="11.42578125" defaultRowHeight="12.75" x14ac:dyDescent="0.2"/>
  <cols>
    <col min="1" max="1" width="4.42578125" style="3" customWidth="1"/>
    <col min="2" max="2" width="25.85546875" style="3" customWidth="1"/>
    <col min="3" max="3" width="150.28515625" style="3" customWidth="1"/>
    <col min="4" max="16384" width="11.42578125" style="3"/>
  </cols>
  <sheetData>
    <row r="1" spans="2:3" ht="13.5" thickBot="1" x14ac:dyDescent="0.25"/>
    <row r="2" spans="2:3" ht="19.5" thickBot="1" x14ac:dyDescent="0.25">
      <c r="B2" s="63" t="s">
        <v>165</v>
      </c>
      <c r="C2" s="64" t="s">
        <v>166</v>
      </c>
    </row>
    <row r="3" spans="2:3" ht="58.5" customHeight="1" x14ac:dyDescent="0.2">
      <c r="B3" s="65" t="s">
        <v>167</v>
      </c>
      <c r="C3" s="66" t="s">
        <v>168</v>
      </c>
    </row>
    <row r="4" spans="2:3" ht="99" customHeight="1" x14ac:dyDescent="0.2">
      <c r="B4" s="67" t="s">
        <v>169</v>
      </c>
      <c r="C4" s="68" t="s">
        <v>170</v>
      </c>
    </row>
    <row r="5" spans="2:3" ht="48.75" customHeight="1" x14ac:dyDescent="0.2">
      <c r="B5" s="67" t="s">
        <v>171</v>
      </c>
      <c r="C5" s="69" t="s">
        <v>172</v>
      </c>
    </row>
    <row r="6" spans="2:3" ht="77.25" customHeight="1" x14ac:dyDescent="0.2">
      <c r="B6" s="67" t="s">
        <v>173</v>
      </c>
      <c r="C6" s="69" t="s">
        <v>174</v>
      </c>
    </row>
    <row r="7" spans="2:3" ht="25.5" customHeight="1" x14ac:dyDescent="0.2">
      <c r="B7" s="67" t="s">
        <v>175</v>
      </c>
      <c r="C7" s="68" t="s">
        <v>176</v>
      </c>
    </row>
    <row r="8" spans="2:3" ht="36" customHeight="1" x14ac:dyDescent="0.2">
      <c r="B8" s="67" t="s">
        <v>177</v>
      </c>
      <c r="C8" s="68" t="s">
        <v>178</v>
      </c>
    </row>
    <row r="9" spans="2:3" ht="50.25" customHeight="1" x14ac:dyDescent="0.2">
      <c r="B9" s="67" t="s">
        <v>179</v>
      </c>
      <c r="C9" s="69" t="s">
        <v>180</v>
      </c>
    </row>
    <row r="10" spans="2:3" ht="72.75" customHeight="1" x14ac:dyDescent="0.2">
      <c r="B10" s="67" t="s">
        <v>181</v>
      </c>
      <c r="C10" s="69" t="s">
        <v>182</v>
      </c>
    </row>
    <row r="11" spans="2:3" ht="63" customHeight="1" x14ac:dyDescent="0.2">
      <c r="B11" s="67" t="s">
        <v>183</v>
      </c>
      <c r="C11" s="69" t="s">
        <v>184</v>
      </c>
    </row>
    <row r="12" spans="2:3" ht="63" customHeight="1" thickBot="1" x14ac:dyDescent="0.25">
      <c r="B12" s="70" t="s">
        <v>185</v>
      </c>
      <c r="C12" s="71" t="s">
        <v>186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C17"/>
  <sheetViews>
    <sheetView zoomScale="90" zoomScaleNormal="90" workbookViewId="0">
      <selection activeCell="B4" sqref="B4"/>
    </sheetView>
  </sheetViews>
  <sheetFormatPr baseColWidth="10" defaultRowHeight="15" x14ac:dyDescent="0.25"/>
  <cols>
    <col min="2" max="2" width="164.5703125" customWidth="1"/>
    <col min="3" max="3" width="15.140625" customWidth="1"/>
  </cols>
  <sheetData>
    <row r="1" spans="2:3" ht="27" thickBot="1" x14ac:dyDescent="0.3">
      <c r="B1" s="190" t="s">
        <v>274</v>
      </c>
      <c r="C1" s="183" t="s">
        <v>302</v>
      </c>
    </row>
    <row r="2" spans="2:3" s="188" customFormat="1" ht="54" customHeight="1" thickBot="1" x14ac:dyDescent="0.3">
      <c r="B2" s="189" t="s">
        <v>307</v>
      </c>
      <c r="C2" s="184" t="s">
        <v>303</v>
      </c>
    </row>
    <row r="3" spans="2:3" s="188" customFormat="1" ht="72.75" customHeight="1" thickBot="1" x14ac:dyDescent="0.3">
      <c r="B3" s="189" t="s">
        <v>308</v>
      </c>
      <c r="C3" s="185" t="s">
        <v>304</v>
      </c>
    </row>
    <row r="4" spans="2:3" s="188" customFormat="1" ht="41.25" customHeight="1" thickBot="1" x14ac:dyDescent="0.3">
      <c r="B4" s="189" t="s">
        <v>309</v>
      </c>
      <c r="C4" s="186" t="s">
        <v>305</v>
      </c>
    </row>
    <row r="5" spans="2:3" s="188" customFormat="1" ht="36.75" customHeight="1" thickBot="1" x14ac:dyDescent="0.3">
      <c r="B5" s="189" t="s">
        <v>310</v>
      </c>
      <c r="C5" s="187" t="s">
        <v>306</v>
      </c>
    </row>
    <row r="6" spans="2:3" ht="15.75" thickBot="1" x14ac:dyDescent="0.3"/>
    <row r="7" spans="2:3" ht="27" thickBot="1" x14ac:dyDescent="0.3">
      <c r="B7" s="190" t="s">
        <v>280</v>
      </c>
      <c r="C7" s="183" t="s">
        <v>302</v>
      </c>
    </row>
    <row r="8" spans="2:3" ht="39.75" customHeight="1" thickBot="1" x14ac:dyDescent="0.3">
      <c r="B8" s="189" t="s">
        <v>311</v>
      </c>
      <c r="C8" s="184" t="s">
        <v>303</v>
      </c>
    </row>
    <row r="9" spans="2:3" ht="39.75" customHeight="1" thickBot="1" x14ac:dyDescent="0.3">
      <c r="B9" s="189" t="s">
        <v>312</v>
      </c>
      <c r="C9" s="185" t="s">
        <v>304</v>
      </c>
    </row>
    <row r="10" spans="2:3" ht="33.75" customHeight="1" thickBot="1" x14ac:dyDescent="0.3">
      <c r="B10" s="189" t="s">
        <v>313</v>
      </c>
      <c r="C10" s="186" t="s">
        <v>305</v>
      </c>
    </row>
    <row r="11" spans="2:3" ht="33.75" customHeight="1" thickBot="1" x14ac:dyDescent="0.3">
      <c r="B11" s="189" t="s">
        <v>314</v>
      </c>
      <c r="C11" s="187" t="s">
        <v>306</v>
      </c>
    </row>
    <row r="12" spans="2:3" ht="15.75" thickBot="1" x14ac:dyDescent="0.3"/>
    <row r="13" spans="2:3" ht="27" thickBot="1" x14ac:dyDescent="0.3">
      <c r="B13" s="190" t="s">
        <v>285</v>
      </c>
      <c r="C13" s="183" t="s">
        <v>302</v>
      </c>
    </row>
    <row r="14" spans="2:3" ht="41.25" customHeight="1" thickBot="1" x14ac:dyDescent="0.3">
      <c r="B14" s="189" t="s">
        <v>315</v>
      </c>
      <c r="C14" s="184" t="s">
        <v>303</v>
      </c>
    </row>
    <row r="15" spans="2:3" ht="31.5" customHeight="1" thickBot="1" x14ac:dyDescent="0.3">
      <c r="B15" s="189" t="s">
        <v>316</v>
      </c>
      <c r="C15" s="185" t="s">
        <v>304</v>
      </c>
    </row>
    <row r="16" spans="2:3" ht="31.5" customHeight="1" thickBot="1" x14ac:dyDescent="0.3">
      <c r="B16" s="189" t="s">
        <v>317</v>
      </c>
      <c r="C16" s="186" t="s">
        <v>305</v>
      </c>
    </row>
    <row r="17" spans="2:3" ht="34.5" customHeight="1" thickBot="1" x14ac:dyDescent="0.3">
      <c r="B17" s="189" t="s">
        <v>314</v>
      </c>
      <c r="C17" s="187" t="s">
        <v>306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A306"/>
  <sheetViews>
    <sheetView tabSelected="1" zoomScale="70" zoomScaleNormal="70" workbookViewId="0">
      <pane xSplit="4" ySplit="6" topLeftCell="AV7" activePane="bottomRight" state="frozen"/>
      <selection activeCell="A3" sqref="A3"/>
      <selection pane="topRight" activeCell="E3" sqref="E3"/>
      <selection pane="bottomLeft" activeCell="A6" sqref="A6"/>
      <selection pane="bottomRight" activeCell="BA5" sqref="BA5"/>
    </sheetView>
  </sheetViews>
  <sheetFormatPr baseColWidth="10" defaultColWidth="11.42578125" defaultRowHeight="12.75" zeroHeight="1" x14ac:dyDescent="0.2"/>
  <cols>
    <col min="1" max="1" width="4.140625" style="197" bestFit="1" customWidth="1"/>
    <col min="2" max="2" width="19.28515625" style="197" customWidth="1"/>
    <col min="3" max="3" width="19.5703125" style="197" customWidth="1"/>
    <col min="4" max="4" width="17.5703125" style="197" customWidth="1"/>
    <col min="5" max="5" width="44.7109375" style="198" customWidth="1"/>
    <col min="6" max="6" width="22.7109375" style="197" customWidth="1"/>
    <col min="7" max="7" width="18.85546875" style="197" customWidth="1"/>
    <col min="8" max="8" width="22.140625" style="197" customWidth="1"/>
    <col min="9" max="9" width="25.7109375" style="197" customWidth="1"/>
    <col min="10" max="10" width="24.7109375" style="197" customWidth="1"/>
    <col min="11" max="12" width="16.7109375" style="197" customWidth="1"/>
    <col min="13" max="13" width="16.140625" style="197" customWidth="1"/>
    <col min="14" max="14" width="22.85546875" style="197" customWidth="1"/>
    <col min="15" max="15" width="7.28515625" style="197" hidden="1" customWidth="1"/>
    <col min="16" max="16" width="21.140625" style="197" customWidth="1"/>
    <col min="17" max="17" width="7.28515625" style="197" hidden="1" customWidth="1"/>
    <col min="18" max="18" width="18.85546875" style="197" customWidth="1"/>
    <col min="19" max="19" width="7.28515625" style="197" hidden="1" customWidth="1"/>
    <col min="20" max="20" width="10.42578125" style="197" hidden="1" customWidth="1"/>
    <col min="21" max="21" width="18.140625" style="197" customWidth="1"/>
    <col min="22" max="22" width="25.85546875" style="197" customWidth="1"/>
    <col min="23" max="24" width="14.28515625" style="197" customWidth="1"/>
    <col min="25" max="25" width="14.85546875" style="197" customWidth="1"/>
    <col min="26" max="26" width="15.28515625" style="197" customWidth="1"/>
    <col min="27" max="27" width="14.85546875" style="197" customWidth="1"/>
    <col min="28" max="28" width="23.5703125" style="197" customWidth="1"/>
    <col min="29" max="29" width="16.7109375" style="197" customWidth="1"/>
    <col min="30" max="30" width="18.85546875" style="197" customWidth="1"/>
    <col min="31" max="31" width="18.5703125" style="197" customWidth="1"/>
    <col min="32" max="32" width="18.140625" style="197" customWidth="1"/>
    <col min="33" max="33" width="17.140625" style="197" customWidth="1"/>
    <col min="34" max="34" width="30.5703125" style="197" customWidth="1"/>
    <col min="35" max="35" width="26.140625" style="197" customWidth="1"/>
    <col min="36" max="36" width="34.85546875" style="197" customWidth="1"/>
    <col min="37" max="37" width="25.85546875" style="197" customWidth="1"/>
    <col min="38" max="38" width="24.140625" style="197" customWidth="1"/>
    <col min="39" max="39" width="20.85546875" style="197" customWidth="1"/>
    <col min="40" max="40" width="32.7109375" style="197" customWidth="1"/>
    <col min="41" max="41" width="33.7109375" style="197" customWidth="1"/>
    <col min="42" max="42" width="26.85546875" style="197" customWidth="1"/>
    <col min="43" max="43" width="22.42578125" style="197" customWidth="1"/>
    <col min="44" max="44" width="18.7109375" style="197" customWidth="1"/>
    <col min="45" max="45" width="20.85546875" style="197" customWidth="1"/>
    <col min="46" max="46" width="23.140625" style="197" customWidth="1"/>
    <col min="47" max="47" width="14.5703125" style="197" customWidth="1"/>
    <col min="48" max="48" width="20" style="197" customWidth="1"/>
    <col min="49" max="49" width="17.5703125" style="197" customWidth="1"/>
    <col min="50" max="50" width="17.7109375" style="197" bestFit="1" customWidth="1"/>
    <col min="51" max="51" width="23" style="197" bestFit="1" customWidth="1"/>
    <col min="52" max="52" width="20.28515625" style="197" customWidth="1"/>
    <col min="53" max="53" width="23.85546875" style="197" customWidth="1"/>
    <col min="54" max="16384" width="11.42578125" style="197"/>
  </cols>
  <sheetData>
    <row r="1" spans="1:53" ht="24.6" customHeight="1" x14ac:dyDescent="0.2">
      <c r="A1" s="360"/>
      <c r="B1" s="361"/>
      <c r="C1" s="361"/>
      <c r="D1" s="361"/>
      <c r="E1" s="361" t="s">
        <v>438</v>
      </c>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4"/>
      <c r="BA1" s="313" t="s">
        <v>439</v>
      </c>
    </row>
    <row r="2" spans="1:53" ht="24.95" customHeight="1" x14ac:dyDescent="0.2">
      <c r="A2" s="360"/>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c r="AV2" s="361"/>
      <c r="AW2" s="361"/>
      <c r="AX2" s="361"/>
      <c r="AY2" s="361"/>
      <c r="AZ2" s="364"/>
      <c r="BA2" s="314" t="s">
        <v>440</v>
      </c>
    </row>
    <row r="3" spans="1:53" ht="24.95" customHeight="1" thickBot="1" x14ac:dyDescent="0.25">
      <c r="A3" s="362"/>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5"/>
      <c r="BA3" s="314" t="s">
        <v>441</v>
      </c>
    </row>
    <row r="4" spans="1:53" ht="38.1" customHeight="1" thickBot="1" x14ac:dyDescent="0.25">
      <c r="A4" s="369" t="s">
        <v>3</v>
      </c>
      <c r="B4" s="370"/>
      <c r="C4" s="370"/>
      <c r="D4" s="370"/>
      <c r="E4" s="370"/>
      <c r="F4" s="370"/>
      <c r="G4" s="370"/>
      <c r="H4" s="370"/>
      <c r="I4" s="370"/>
      <c r="J4" s="370"/>
      <c r="K4" s="369" t="s">
        <v>4</v>
      </c>
      <c r="L4" s="370"/>
      <c r="M4" s="377" t="s">
        <v>5</v>
      </c>
      <c r="N4" s="378"/>
      <c r="O4" s="378"/>
      <c r="P4" s="378"/>
      <c r="Q4" s="378"/>
      <c r="R4" s="378"/>
      <c r="S4" s="378"/>
      <c r="T4" s="378"/>
      <c r="U4" s="378"/>
      <c r="V4" s="379"/>
      <c r="W4" s="371" t="s">
        <v>6</v>
      </c>
      <c r="X4" s="372"/>
      <c r="Y4" s="372"/>
      <c r="Z4" s="372"/>
      <c r="AA4" s="372"/>
      <c r="AB4" s="373"/>
      <c r="AC4" s="374" t="s">
        <v>7</v>
      </c>
      <c r="AD4" s="375"/>
      <c r="AE4" s="375"/>
      <c r="AF4" s="375"/>
      <c r="AG4" s="375"/>
      <c r="AH4" s="375"/>
      <c r="AI4" s="375"/>
      <c r="AJ4" s="375"/>
      <c r="AK4" s="375"/>
      <c r="AL4" s="375"/>
      <c r="AM4" s="375"/>
      <c r="AN4" s="375"/>
      <c r="AO4" s="375"/>
      <c r="AP4" s="375"/>
      <c r="AQ4" s="375"/>
      <c r="AR4" s="375"/>
      <c r="AS4" s="375"/>
      <c r="AT4" s="375"/>
      <c r="AU4" s="375"/>
      <c r="AV4" s="376"/>
      <c r="AW4" s="199" t="s">
        <v>8</v>
      </c>
      <c r="AX4" s="366" t="s">
        <v>9</v>
      </c>
      <c r="AY4" s="367"/>
      <c r="AZ4" s="367"/>
      <c r="BA4" s="368"/>
    </row>
    <row r="5" spans="1:53" ht="77.25" thickBot="1" x14ac:dyDescent="0.25">
      <c r="A5" s="200" t="s">
        <v>10</v>
      </c>
      <c r="B5" s="201" t="s">
        <v>338</v>
      </c>
      <c r="C5" s="201" t="s">
        <v>66</v>
      </c>
      <c r="D5" s="201" t="s">
        <v>11</v>
      </c>
      <c r="E5" s="201" t="s">
        <v>12</v>
      </c>
      <c r="F5" s="201" t="s">
        <v>442</v>
      </c>
      <c r="G5" s="201" t="s">
        <v>336</v>
      </c>
      <c r="H5" s="201" t="s">
        <v>341</v>
      </c>
      <c r="I5" s="201" t="s">
        <v>339</v>
      </c>
      <c r="J5" s="201" t="s">
        <v>340</v>
      </c>
      <c r="K5" s="202" t="s">
        <v>13</v>
      </c>
      <c r="L5" s="203" t="s">
        <v>14</v>
      </c>
      <c r="M5" s="204" t="s">
        <v>15</v>
      </c>
      <c r="N5" s="205" t="s">
        <v>16</v>
      </c>
      <c r="O5" s="206" t="s">
        <v>17</v>
      </c>
      <c r="P5" s="205" t="s">
        <v>18</v>
      </c>
      <c r="Q5" s="206" t="s">
        <v>17</v>
      </c>
      <c r="R5" s="205" t="s">
        <v>19</v>
      </c>
      <c r="S5" s="206" t="s">
        <v>17</v>
      </c>
      <c r="T5" s="206" t="s">
        <v>20</v>
      </c>
      <c r="U5" s="206" t="s">
        <v>21</v>
      </c>
      <c r="V5" s="207" t="s">
        <v>22</v>
      </c>
      <c r="W5" s="208" t="s">
        <v>23</v>
      </c>
      <c r="X5" s="209" t="s">
        <v>24</v>
      </c>
      <c r="Y5" s="209" t="s">
        <v>25</v>
      </c>
      <c r="Z5" s="209" t="s">
        <v>26</v>
      </c>
      <c r="AA5" s="209" t="s">
        <v>27</v>
      </c>
      <c r="AB5" s="210" t="s">
        <v>426</v>
      </c>
      <c r="AC5" s="211" t="s">
        <v>29</v>
      </c>
      <c r="AD5" s="212" t="s">
        <v>30</v>
      </c>
      <c r="AE5" s="212" t="s">
        <v>301</v>
      </c>
      <c r="AF5" s="212" t="s">
        <v>32</v>
      </c>
      <c r="AG5" s="212" t="s">
        <v>33</v>
      </c>
      <c r="AH5" s="212" t="s">
        <v>187</v>
      </c>
      <c r="AI5" s="212" t="s">
        <v>298</v>
      </c>
      <c r="AJ5" s="212" t="s">
        <v>188</v>
      </c>
      <c r="AK5" s="212" t="s">
        <v>299</v>
      </c>
      <c r="AL5" s="213" t="s">
        <v>34</v>
      </c>
      <c r="AM5" s="213" t="s">
        <v>35</v>
      </c>
      <c r="AN5" s="214" t="s">
        <v>36</v>
      </c>
      <c r="AO5" s="206" t="s">
        <v>37</v>
      </c>
      <c r="AP5" s="206" t="s">
        <v>38</v>
      </c>
      <c r="AQ5" s="215" t="s">
        <v>39</v>
      </c>
      <c r="AR5" s="216" t="s">
        <v>40</v>
      </c>
      <c r="AS5" s="216" t="s">
        <v>41</v>
      </c>
      <c r="AT5" s="212" t="s">
        <v>42</v>
      </c>
      <c r="AU5" s="212" t="s">
        <v>43</v>
      </c>
      <c r="AV5" s="212" t="s">
        <v>44</v>
      </c>
      <c r="AW5" s="199" t="s">
        <v>45</v>
      </c>
      <c r="AX5" s="217" t="s">
        <v>346</v>
      </c>
      <c r="AY5" s="218" t="s">
        <v>347</v>
      </c>
      <c r="AZ5" s="218" t="s">
        <v>300</v>
      </c>
      <c r="BA5" s="219" t="s">
        <v>433</v>
      </c>
    </row>
    <row r="6" spans="1:53" s="233" customFormat="1" ht="84.75" customHeight="1" thickBot="1" x14ac:dyDescent="0.25">
      <c r="A6" s="220" t="s">
        <v>318</v>
      </c>
      <c r="B6" s="221" t="s">
        <v>319</v>
      </c>
      <c r="C6" s="221" t="s">
        <v>320</v>
      </c>
      <c r="D6" s="221" t="s">
        <v>321</v>
      </c>
      <c r="E6" s="222" t="s">
        <v>322</v>
      </c>
      <c r="F6" s="221" t="s">
        <v>410</v>
      </c>
      <c r="G6" s="221" t="s">
        <v>337</v>
      </c>
      <c r="H6" s="221" t="s">
        <v>422</v>
      </c>
      <c r="I6" s="221" t="s">
        <v>423</v>
      </c>
      <c r="J6" s="223" t="s">
        <v>424</v>
      </c>
      <c r="K6" s="220" t="s">
        <v>323</v>
      </c>
      <c r="L6" s="221" t="s">
        <v>324</v>
      </c>
      <c r="M6" s="224" t="s">
        <v>425</v>
      </c>
      <c r="N6" s="223" t="s">
        <v>342</v>
      </c>
      <c r="O6" s="223"/>
      <c r="P6" s="223" t="s">
        <v>343</v>
      </c>
      <c r="Q6" s="223"/>
      <c r="R6" s="223" t="s">
        <v>345</v>
      </c>
      <c r="S6" s="223"/>
      <c r="T6" s="223"/>
      <c r="U6" s="223" t="s">
        <v>348</v>
      </c>
      <c r="V6" s="225" t="s">
        <v>325</v>
      </c>
      <c r="W6" s="226" t="s">
        <v>326</v>
      </c>
      <c r="X6" s="227" t="s">
        <v>409</v>
      </c>
      <c r="Y6" s="227" t="s">
        <v>408</v>
      </c>
      <c r="Z6" s="227" t="s">
        <v>407</v>
      </c>
      <c r="AA6" s="227" t="s">
        <v>406</v>
      </c>
      <c r="AB6" s="228" t="s">
        <v>405</v>
      </c>
      <c r="AC6" s="224" t="s">
        <v>427</v>
      </c>
      <c r="AD6" s="229" t="s">
        <v>428</v>
      </c>
      <c r="AE6" s="229" t="s">
        <v>429</v>
      </c>
      <c r="AF6" s="229" t="s">
        <v>430</v>
      </c>
      <c r="AG6" s="229" t="s">
        <v>349</v>
      </c>
      <c r="AH6" s="229" t="s">
        <v>329</v>
      </c>
      <c r="AI6" s="229" t="s">
        <v>327</v>
      </c>
      <c r="AJ6" s="229" t="s">
        <v>330</v>
      </c>
      <c r="AK6" s="229" t="s">
        <v>327</v>
      </c>
      <c r="AL6" s="229" t="s">
        <v>331</v>
      </c>
      <c r="AM6" s="230" t="s">
        <v>332</v>
      </c>
      <c r="AN6" s="226" t="s">
        <v>431</v>
      </c>
      <c r="AO6" s="227" t="s">
        <v>431</v>
      </c>
      <c r="AP6" s="227" t="s">
        <v>431</v>
      </c>
      <c r="AQ6" s="228" t="s">
        <v>431</v>
      </c>
      <c r="AR6" s="224" t="s">
        <v>432</v>
      </c>
      <c r="AS6" s="229" t="s">
        <v>335</v>
      </c>
      <c r="AT6" s="229" t="s">
        <v>333</v>
      </c>
      <c r="AU6" s="229" t="s">
        <v>334</v>
      </c>
      <c r="AV6" s="225" t="s">
        <v>350</v>
      </c>
      <c r="AW6" s="231" t="s">
        <v>344</v>
      </c>
      <c r="AX6" s="231" t="s">
        <v>402</v>
      </c>
      <c r="AY6" s="231" t="s">
        <v>403</v>
      </c>
      <c r="AZ6" s="231" t="s">
        <v>404</v>
      </c>
      <c r="BA6" s="232"/>
    </row>
    <row r="7" spans="1:53" ht="117" customHeight="1" x14ac:dyDescent="0.2">
      <c r="A7" s="234">
        <v>1</v>
      </c>
      <c r="B7" s="235"/>
      <c r="C7" s="235"/>
      <c r="D7" s="235"/>
      <c r="E7" s="236"/>
      <c r="F7" s="235"/>
      <c r="G7" s="235"/>
      <c r="H7" s="235"/>
      <c r="I7" s="315"/>
      <c r="J7" s="315"/>
      <c r="K7" s="234"/>
      <c r="L7" s="237"/>
      <c r="M7" s="316"/>
      <c r="N7" s="273"/>
      <c r="O7" s="274">
        <f>IFERROR(VLOOKUP(N7,'Listas Generales'!$B$25:$C$29,2,0),0)</f>
        <v>0</v>
      </c>
      <c r="P7" s="273"/>
      <c r="Q7" s="274">
        <f>IFERROR(VLOOKUP(P7,'Listas Generales'!$B$32:$C$36,2,0),0)</f>
        <v>0</v>
      </c>
      <c r="R7" s="273"/>
      <c r="S7" s="274">
        <f>IFERROR(VLOOKUP(R7,'Listas Generales'!$B$40:$C$44,2,0),0)</f>
        <v>0</v>
      </c>
      <c r="T7" s="274">
        <f>IF(OR(O7=0,Q7=0,S7=0),0,IF(AND(O7=1,Q7=1,S7=1),1,(IF(OR(AND(O7=5,Q7=5),AND(Q7=5,S7=5),AND(O7=5,S7=5),AND(O7=5,Q7=5,S7=5)),5,3))))</f>
        <v>0</v>
      </c>
      <c r="U7" s="273" t="str">
        <f>IFERROR(VLOOKUP(T7,'Listas Generales'!$B$4:$C$7,2,0),"-")</f>
        <v>Sin clasificar</v>
      </c>
      <c r="V7" s="238"/>
      <c r="W7" s="239"/>
      <c r="X7" s="240"/>
      <c r="Y7" s="240"/>
      <c r="Z7" s="240"/>
      <c r="AA7" s="240"/>
      <c r="AB7" s="241"/>
      <c r="AC7" s="287"/>
      <c r="AD7" s="288"/>
      <c r="AE7" s="288"/>
      <c r="AF7" s="288"/>
      <c r="AG7" s="289"/>
      <c r="AH7" s="288"/>
      <c r="AI7" s="240"/>
      <c r="AJ7" s="288"/>
      <c r="AK7" s="317"/>
      <c r="AL7" s="287"/>
      <c r="AM7" s="253"/>
      <c r="AN7" s="295" t="str">
        <f>IF(ISERROR(VLOOKUP(AL7,'Listas Ley Transparencia'!$H$3:$M$17,2,0)),"",VLOOKUP(AL7,'Listas Ley Transparencia'!$H$3:$M$17,2,0))</f>
        <v/>
      </c>
      <c r="AO7" s="296" t="str">
        <f>IF(ISERROR(VLOOKUP(AL7,'Listas Ley Transparencia'!$H$3:$M$17,3,0)),"",VLOOKUP(AL7,'Listas Ley Transparencia'!$H$3:$M$17,3,0))</f>
        <v/>
      </c>
      <c r="AP7" s="296" t="str">
        <f>IF(ISERROR(VLOOKUP(AL7,'Listas Ley Transparencia'!$H$3:$M$17,4,0)),"",VLOOKUP(AL7,'Listas Ley Transparencia'!$H$3:$M$17,4,0))</f>
        <v/>
      </c>
      <c r="AQ7" s="297" t="str">
        <f>IF(ISERROR(VLOOKUP(AL7,'Listas Ley Transparencia'!$H$3:$M$17,6,0)),"",VLOOKUP(AL7,'Listas Ley Transparencia'!$H$3:$M$17,6,0))</f>
        <v/>
      </c>
      <c r="AR7" s="291"/>
      <c r="AS7" s="242"/>
      <c r="AT7" s="288"/>
      <c r="AU7" s="288"/>
      <c r="AV7" s="243"/>
      <c r="AW7" s="301"/>
      <c r="AX7" s="302"/>
      <c r="AY7" s="303"/>
      <c r="AZ7" s="303"/>
      <c r="BA7" s="304" t="str">
        <f>IF(OR(AX7="Si",AY7="Si",AZ7="Si"),"Si","No")</f>
        <v>No</v>
      </c>
    </row>
    <row r="8" spans="1:53" ht="106.5" customHeight="1" x14ac:dyDescent="0.2">
      <c r="A8" s="244">
        <v>2</v>
      </c>
      <c r="B8" s="247"/>
      <c r="C8" s="247"/>
      <c r="D8" s="247"/>
      <c r="E8" s="246"/>
      <c r="F8" s="245"/>
      <c r="G8" s="245"/>
      <c r="H8" s="247"/>
      <c r="I8" s="256"/>
      <c r="J8" s="256"/>
      <c r="K8" s="248"/>
      <c r="L8" s="249"/>
      <c r="M8" s="316"/>
      <c r="N8" s="275"/>
      <c r="O8" s="274">
        <f>IFERROR(VLOOKUP(N8,'Listas Generales'!$B$25:$C$29,2,0),0)</f>
        <v>0</v>
      </c>
      <c r="P8" s="275"/>
      <c r="Q8" s="274">
        <f>IFERROR(VLOOKUP(P8,'Listas Generales'!$B$32:$C$36,2,0),0)</f>
        <v>0</v>
      </c>
      <c r="R8" s="275"/>
      <c r="S8" s="274">
        <f>IFERROR(VLOOKUP(R8,'Listas Generales'!$B$40:$C$44,2,0),0)</f>
        <v>0</v>
      </c>
      <c r="T8" s="276">
        <f t="shared" ref="T8:T66" si="0">IF(OR(O8=0,Q8=0,S8=0),0,IF(AND(O8=1,Q8=1,S8=1),1,(IF(OR(AND(O8=5,Q8=5),AND(Q8=5,S8=5),AND(O8=5,S8=5),AND(O8=5,Q8=5,S8=5)),5,3))))</f>
        <v>0</v>
      </c>
      <c r="U8" s="273" t="str">
        <f>IFERROR(VLOOKUP(T8,'Listas Generales'!$B$4:$C$7,2,0),"-")</f>
        <v>Sin clasificar</v>
      </c>
      <c r="V8" s="250"/>
      <c r="W8" s="251"/>
      <c r="X8" s="252"/>
      <c r="Y8" s="252"/>
      <c r="Z8" s="252"/>
      <c r="AA8" s="252"/>
      <c r="AB8" s="243"/>
      <c r="AC8" s="287"/>
      <c r="AD8" s="287"/>
      <c r="AE8" s="287"/>
      <c r="AF8" s="287"/>
      <c r="AG8" s="290"/>
      <c r="AH8" s="290"/>
      <c r="AI8" s="318"/>
      <c r="AJ8" s="290"/>
      <c r="AK8" s="317"/>
      <c r="AL8" s="287"/>
      <c r="AM8" s="253"/>
      <c r="AN8" s="295" t="str">
        <f>IF(ISERROR(VLOOKUP(AL8,'Listas Ley Transparencia'!$H$3:$M$17,2,0)),"",VLOOKUP(AL8,'Listas Ley Transparencia'!$H$3:$M$17,2,0))</f>
        <v/>
      </c>
      <c r="AO8" s="296" t="str">
        <f>IF(ISERROR(VLOOKUP(AL8,'Listas Ley Transparencia'!$H$3:$M$17,3,0)),"",VLOOKUP(AL8,'Listas Ley Transparencia'!$H$3:$M$17,3,0))</f>
        <v/>
      </c>
      <c r="AP8" s="296" t="str">
        <f>IF(ISERROR(VLOOKUP(AL8,'Listas Ley Transparencia'!$H$3:$M$17,4,0)),"",VLOOKUP(AL8,'Listas Ley Transparencia'!$H$3:$M$17,4,0))</f>
        <v/>
      </c>
      <c r="AQ8" s="297" t="str">
        <f>IF(ISERROR(VLOOKUP(AL8,'Listas Ley Transparencia'!$H$3:$M$17,6,0)),"",VLOOKUP(AL8,'Listas Ley Transparencia'!$H$3:$M$17,6,0))</f>
        <v/>
      </c>
      <c r="AR8" s="281"/>
      <c r="AS8" s="254"/>
      <c r="AT8" s="282"/>
      <c r="AU8" s="282"/>
      <c r="AV8" s="252"/>
      <c r="AW8" s="305"/>
      <c r="AX8" s="306"/>
      <c r="AY8" s="307"/>
      <c r="AZ8" s="307"/>
      <c r="BA8" s="308" t="str">
        <f t="shared" ref="BA8:BA66" si="1">IF(OR(AX8="Si",AY8="Si",AZ8="Si"),"Si","No")</f>
        <v>No</v>
      </c>
    </row>
    <row r="9" spans="1:53" ht="93" customHeight="1" x14ac:dyDescent="0.2">
      <c r="A9" s="244">
        <v>3</v>
      </c>
      <c r="B9" s="247"/>
      <c r="C9" s="247"/>
      <c r="D9" s="247"/>
      <c r="E9" s="255"/>
      <c r="F9" s="245"/>
      <c r="G9" s="245"/>
      <c r="H9" s="247"/>
      <c r="I9" s="256"/>
      <c r="J9" s="256"/>
      <c r="K9" s="248"/>
      <c r="L9" s="249"/>
      <c r="M9" s="316"/>
      <c r="N9" s="275"/>
      <c r="O9" s="274">
        <f>IFERROR(VLOOKUP(N9,'Listas Generales'!$B$25:$C$29,2,0),0)</f>
        <v>0</v>
      </c>
      <c r="P9" s="275"/>
      <c r="Q9" s="274">
        <f>IFERROR(VLOOKUP(P9,'Listas Generales'!$B$32:$C$36,2,0),0)</f>
        <v>0</v>
      </c>
      <c r="R9" s="275"/>
      <c r="S9" s="274">
        <f>IFERROR(VLOOKUP(R9,'Listas Generales'!$B$40:$C$44,2,0),0)</f>
        <v>0</v>
      </c>
      <c r="T9" s="276">
        <f t="shared" si="0"/>
        <v>0</v>
      </c>
      <c r="U9" s="273" t="str">
        <f>IFERROR(VLOOKUP(T9,'Listas Generales'!$B$4:$C$7,2,0),"-")</f>
        <v>Sin clasificar</v>
      </c>
      <c r="V9" s="250"/>
      <c r="W9" s="251"/>
      <c r="X9" s="252"/>
      <c r="Y9" s="252"/>
      <c r="Z9" s="252"/>
      <c r="AA9" s="252"/>
      <c r="AB9" s="243"/>
      <c r="AC9" s="287"/>
      <c r="AD9" s="287"/>
      <c r="AE9" s="287"/>
      <c r="AF9" s="287"/>
      <c r="AG9" s="290"/>
      <c r="AH9" s="290"/>
      <c r="AI9" s="318"/>
      <c r="AJ9" s="290"/>
      <c r="AK9" s="317"/>
      <c r="AL9" s="287"/>
      <c r="AM9" s="253"/>
      <c r="AN9" s="295" t="str">
        <f>IF(ISERROR(VLOOKUP(AL9,'Listas Ley Transparencia'!$H$3:$M$17,2,0)),"",VLOOKUP(AL9,'Listas Ley Transparencia'!$H$3:$M$17,2,0))</f>
        <v/>
      </c>
      <c r="AO9" s="296" t="str">
        <f>IF(ISERROR(VLOOKUP(AL9,'Listas Ley Transparencia'!$H$3:$M$17,3,0)),"",VLOOKUP(AL9,'Listas Ley Transparencia'!$H$3:$M$17,3,0))</f>
        <v/>
      </c>
      <c r="AP9" s="296" t="str">
        <f>IF(ISERROR(VLOOKUP(AL9,'Listas Ley Transparencia'!$H$3:$M$17,4,0)),"",VLOOKUP(AL9,'Listas Ley Transparencia'!$H$3:$M$17,4,0))</f>
        <v/>
      </c>
      <c r="AQ9" s="297" t="str">
        <f>IF(ISERROR(VLOOKUP(AL9,'Listas Ley Transparencia'!$H$3:$M$17,6,0)),"",VLOOKUP(AL9,'Listas Ley Transparencia'!$H$3:$M$17,6,0))</f>
        <v/>
      </c>
      <c r="AR9" s="281"/>
      <c r="AS9" s="254"/>
      <c r="AT9" s="282"/>
      <c r="AU9" s="282"/>
      <c r="AV9" s="252"/>
      <c r="AW9" s="305"/>
      <c r="AX9" s="306"/>
      <c r="AY9" s="307"/>
      <c r="AZ9" s="307"/>
      <c r="BA9" s="308" t="str">
        <f t="shared" si="1"/>
        <v>No</v>
      </c>
    </row>
    <row r="10" spans="1:53" ht="75.400000000000006" customHeight="1" x14ac:dyDescent="0.2">
      <c r="A10" s="244">
        <v>4</v>
      </c>
      <c r="B10" s="247"/>
      <c r="C10" s="247"/>
      <c r="D10" s="247"/>
      <c r="E10" s="246"/>
      <c r="F10" s="245"/>
      <c r="G10" s="245"/>
      <c r="H10" s="247"/>
      <c r="I10" s="256"/>
      <c r="J10" s="256"/>
      <c r="K10" s="248"/>
      <c r="L10" s="249"/>
      <c r="M10" s="316"/>
      <c r="N10" s="275"/>
      <c r="O10" s="274">
        <f>IFERROR(VLOOKUP(N10,'Listas Generales'!$B$25:$C$29,2,0),0)</f>
        <v>0</v>
      </c>
      <c r="P10" s="275"/>
      <c r="Q10" s="274">
        <f>IFERROR(VLOOKUP(P10,'Listas Generales'!$B$32:$C$36,2,0),0)</f>
        <v>0</v>
      </c>
      <c r="R10" s="275"/>
      <c r="S10" s="274">
        <f>IFERROR(VLOOKUP(R10,'Listas Generales'!$B$40:$C$44,2,0),0)</f>
        <v>0</v>
      </c>
      <c r="T10" s="276">
        <f t="shared" si="0"/>
        <v>0</v>
      </c>
      <c r="U10" s="273" t="str">
        <f>IFERROR(VLOOKUP(T10,'Listas Generales'!$B$4:$C$7,2,0),"-")</f>
        <v>Sin clasificar</v>
      </c>
      <c r="V10" s="250"/>
      <c r="W10" s="251"/>
      <c r="X10" s="252"/>
      <c r="Y10" s="252"/>
      <c r="Z10" s="252"/>
      <c r="AA10" s="252"/>
      <c r="AB10" s="243"/>
      <c r="AC10" s="287"/>
      <c r="AD10" s="287"/>
      <c r="AE10" s="287"/>
      <c r="AF10" s="287"/>
      <c r="AG10" s="290"/>
      <c r="AH10" s="290"/>
      <c r="AI10" s="318"/>
      <c r="AJ10" s="290"/>
      <c r="AK10" s="318"/>
      <c r="AL10" s="287"/>
      <c r="AM10" s="253"/>
      <c r="AN10" s="295" t="str">
        <f>IF(ISERROR(VLOOKUP(AL10,'Listas Ley Transparencia'!$H$3:$M$17,2,0)),"",VLOOKUP(AL10,'Listas Ley Transparencia'!$H$3:$M$17,2,0))</f>
        <v/>
      </c>
      <c r="AO10" s="296" t="str">
        <f>IF(ISERROR(VLOOKUP(AL10,'Listas Ley Transparencia'!$H$3:$M$17,3,0)),"",VLOOKUP(AL10,'Listas Ley Transparencia'!$H$3:$M$17,3,0))</f>
        <v/>
      </c>
      <c r="AP10" s="296" t="str">
        <f>IF(ISERROR(VLOOKUP(AL10,'Listas Ley Transparencia'!$H$3:$M$17,4,0)),"",VLOOKUP(AL10,'Listas Ley Transparencia'!$H$3:$M$17,4,0))</f>
        <v/>
      </c>
      <c r="AQ10" s="297" t="str">
        <f>IF(ISERROR(VLOOKUP(AL10,'Listas Ley Transparencia'!$H$3:$M$17,6,0)),"",VLOOKUP(AL10,'Listas Ley Transparencia'!$H$3:$M$17,6,0))</f>
        <v/>
      </c>
      <c r="AR10" s="281"/>
      <c r="AS10" s="254"/>
      <c r="AT10" s="282"/>
      <c r="AU10" s="282"/>
      <c r="AV10" s="252"/>
      <c r="AW10" s="305"/>
      <c r="AX10" s="306"/>
      <c r="AY10" s="307"/>
      <c r="AZ10" s="307"/>
      <c r="BA10" s="308" t="str">
        <f t="shared" si="1"/>
        <v>No</v>
      </c>
    </row>
    <row r="11" spans="1:53" ht="93" customHeight="1" x14ac:dyDescent="0.2">
      <c r="A11" s="244">
        <v>5</v>
      </c>
      <c r="B11" s="247"/>
      <c r="C11" s="247"/>
      <c r="D11" s="247"/>
      <c r="E11" s="255"/>
      <c r="F11" s="245"/>
      <c r="G11" s="245"/>
      <c r="H11" s="247"/>
      <c r="I11" s="256"/>
      <c r="J11" s="256"/>
      <c r="K11" s="248"/>
      <c r="L11" s="249"/>
      <c r="M11" s="316"/>
      <c r="N11" s="275"/>
      <c r="O11" s="274">
        <f>IFERROR(VLOOKUP(N11,'Listas Generales'!$B$25:$C$29,2,0),0)</f>
        <v>0</v>
      </c>
      <c r="P11" s="275"/>
      <c r="Q11" s="274">
        <f>IFERROR(VLOOKUP(P11,'Listas Generales'!$B$32:$C$36,2,0),0)</f>
        <v>0</v>
      </c>
      <c r="R11" s="275"/>
      <c r="S11" s="274">
        <f>IFERROR(VLOOKUP(R11,'Listas Generales'!$B$40:$C$44,2,0),0)</f>
        <v>0</v>
      </c>
      <c r="T11" s="276">
        <f t="shared" si="0"/>
        <v>0</v>
      </c>
      <c r="U11" s="275" t="str">
        <f>IFERROR(VLOOKUP(T11,'Listas Generales'!$B$4:$C$7,2,0),"-")</f>
        <v>Sin clasificar</v>
      </c>
      <c r="V11" s="250"/>
      <c r="W11" s="251"/>
      <c r="X11" s="252"/>
      <c r="Y11" s="252"/>
      <c r="Z11" s="252"/>
      <c r="AA11" s="252"/>
      <c r="AB11" s="243"/>
      <c r="AC11" s="287"/>
      <c r="AD11" s="287"/>
      <c r="AE11" s="287"/>
      <c r="AF11" s="287"/>
      <c r="AG11" s="290"/>
      <c r="AH11" s="290"/>
      <c r="AI11" s="318"/>
      <c r="AJ11" s="290"/>
      <c r="AK11" s="318"/>
      <c r="AL11" s="287"/>
      <c r="AM11" s="253"/>
      <c r="AN11" s="295" t="str">
        <f>IF(ISERROR(VLOOKUP(AL11,'Listas Ley Transparencia'!$H$3:$M$17,2,0)),"",VLOOKUP(AL11,'Listas Ley Transparencia'!$H$3:$M$17,2,0))</f>
        <v/>
      </c>
      <c r="AO11" s="296" t="str">
        <f>IF(ISERROR(VLOOKUP(AL11,'Listas Ley Transparencia'!$H$3:$M$17,3,0)),"",VLOOKUP(AL11,'Listas Ley Transparencia'!$H$3:$M$17,3,0))</f>
        <v/>
      </c>
      <c r="AP11" s="296" t="str">
        <f>IF(ISERROR(VLOOKUP(AL11,'Listas Ley Transparencia'!$H$3:$M$17,4,0)),"",VLOOKUP(AL11,'Listas Ley Transparencia'!$H$3:$M$17,4,0))</f>
        <v/>
      </c>
      <c r="AQ11" s="297" t="str">
        <f>IF(ISERROR(VLOOKUP(AL11,'Listas Ley Transparencia'!$H$3:$M$17,6,0)),"",VLOOKUP(AL11,'Listas Ley Transparencia'!$H$3:$M$17,6,0))</f>
        <v/>
      </c>
      <c r="AR11" s="281"/>
      <c r="AS11" s="254"/>
      <c r="AT11" s="282"/>
      <c r="AU11" s="282"/>
      <c r="AV11" s="243"/>
      <c r="AW11" s="305"/>
      <c r="AX11" s="306"/>
      <c r="AY11" s="307"/>
      <c r="AZ11" s="307"/>
      <c r="BA11" s="308" t="str">
        <f t="shared" si="1"/>
        <v>No</v>
      </c>
    </row>
    <row r="12" spans="1:53" ht="93" customHeight="1" x14ac:dyDescent="0.2">
      <c r="A12" s="244">
        <v>6</v>
      </c>
      <c r="B12" s="247"/>
      <c r="C12" s="247"/>
      <c r="D12" s="247"/>
      <c r="E12" s="246"/>
      <c r="F12" s="245"/>
      <c r="G12" s="245"/>
      <c r="H12" s="247"/>
      <c r="I12" s="256"/>
      <c r="J12" s="256"/>
      <c r="K12" s="258"/>
      <c r="L12" s="249"/>
      <c r="M12" s="316"/>
      <c r="N12" s="275"/>
      <c r="O12" s="274">
        <f>IFERROR(VLOOKUP(N12,'Listas Generales'!$B$25:$C$29,2,0),0)</f>
        <v>0</v>
      </c>
      <c r="P12" s="275"/>
      <c r="Q12" s="274">
        <f>IFERROR(VLOOKUP(P12,'Listas Generales'!$B$32:$C$36,2,0),0)</f>
        <v>0</v>
      </c>
      <c r="R12" s="275"/>
      <c r="S12" s="274">
        <f>IFERROR(VLOOKUP(R12,'Listas Generales'!$B$40:$C$44,2,0),0)</f>
        <v>0</v>
      </c>
      <c r="T12" s="276">
        <f t="shared" si="0"/>
        <v>0</v>
      </c>
      <c r="U12" s="275" t="str">
        <f>IFERROR(VLOOKUP(T12,'Listas Generales'!$B$4:$C$7,2,0),"-")</f>
        <v>Sin clasificar</v>
      </c>
      <c r="V12" s="250"/>
      <c r="W12" s="251"/>
      <c r="X12" s="252"/>
      <c r="Y12" s="252"/>
      <c r="Z12" s="252"/>
      <c r="AA12" s="252"/>
      <c r="AB12" s="243"/>
      <c r="AC12" s="287"/>
      <c r="AD12" s="287"/>
      <c r="AE12" s="287"/>
      <c r="AF12" s="287"/>
      <c r="AG12" s="290"/>
      <c r="AH12" s="290"/>
      <c r="AI12" s="318"/>
      <c r="AJ12" s="290"/>
      <c r="AK12" s="318"/>
      <c r="AL12" s="287"/>
      <c r="AM12" s="253"/>
      <c r="AN12" s="295" t="str">
        <f>IF(ISERROR(VLOOKUP(AL12,'Listas Ley Transparencia'!$H$3:$M$17,2,0)),"",VLOOKUP(AL12,'Listas Ley Transparencia'!$H$3:$M$17,2,0))</f>
        <v/>
      </c>
      <c r="AO12" s="296" t="str">
        <f>IF(ISERROR(VLOOKUP(AL12,'Listas Ley Transparencia'!$H$3:$M$17,3,0)),"",VLOOKUP(AL12,'Listas Ley Transparencia'!$H$3:$M$17,3,0))</f>
        <v/>
      </c>
      <c r="AP12" s="296" t="str">
        <f>IF(ISERROR(VLOOKUP(AL12,'Listas Ley Transparencia'!$H$3:$M$17,4,0)),"",VLOOKUP(AL12,'Listas Ley Transparencia'!$H$3:$M$17,4,0))</f>
        <v/>
      </c>
      <c r="AQ12" s="297" t="str">
        <f>IF(ISERROR(VLOOKUP(AL12,'Listas Ley Transparencia'!$H$3:$M$17,6,0)),"",VLOOKUP(AL12,'Listas Ley Transparencia'!$H$3:$M$17,6,0))</f>
        <v/>
      </c>
      <c r="AR12" s="281"/>
      <c r="AS12" s="254"/>
      <c r="AT12" s="282"/>
      <c r="AU12" s="282"/>
      <c r="AV12" s="257"/>
      <c r="AW12" s="305"/>
      <c r="AX12" s="306"/>
      <c r="AY12" s="307"/>
      <c r="AZ12" s="307"/>
      <c r="BA12" s="308" t="str">
        <f t="shared" si="1"/>
        <v>No</v>
      </c>
    </row>
    <row r="13" spans="1:53" ht="112.15" customHeight="1" x14ac:dyDescent="0.2">
      <c r="A13" s="244">
        <v>7</v>
      </c>
      <c r="B13" s="247"/>
      <c r="C13" s="247"/>
      <c r="D13" s="247"/>
      <c r="E13" s="255"/>
      <c r="F13" s="245"/>
      <c r="G13" s="245"/>
      <c r="H13" s="247"/>
      <c r="I13" s="256"/>
      <c r="J13" s="256"/>
      <c r="K13" s="258"/>
      <c r="L13" s="249"/>
      <c r="M13" s="316"/>
      <c r="N13" s="275"/>
      <c r="O13" s="274">
        <f>IFERROR(VLOOKUP(N13,'Listas Generales'!$B$25:$C$29,2,0),0)</f>
        <v>0</v>
      </c>
      <c r="P13" s="275"/>
      <c r="Q13" s="274">
        <f>IFERROR(VLOOKUP(P13,'Listas Generales'!$B$32:$C$36,2,0),0)</f>
        <v>0</v>
      </c>
      <c r="R13" s="275"/>
      <c r="S13" s="274">
        <f>IFERROR(VLOOKUP(R13,'Listas Generales'!$B$40:$C$44,2,0),0)</f>
        <v>0</v>
      </c>
      <c r="T13" s="276">
        <f t="shared" si="0"/>
        <v>0</v>
      </c>
      <c r="U13" s="275" t="str">
        <f>IFERROR(VLOOKUP(T13,'Listas Generales'!$B$4:$C$7,2,0),"-")</f>
        <v>Sin clasificar</v>
      </c>
      <c r="V13" s="250"/>
      <c r="W13" s="251"/>
      <c r="X13" s="252"/>
      <c r="Y13" s="252"/>
      <c r="Z13" s="252"/>
      <c r="AA13" s="252"/>
      <c r="AB13" s="243"/>
      <c r="AC13" s="287"/>
      <c r="AD13" s="287"/>
      <c r="AE13" s="287"/>
      <c r="AF13" s="287"/>
      <c r="AG13" s="290"/>
      <c r="AH13" s="290"/>
      <c r="AI13" s="318"/>
      <c r="AJ13" s="290"/>
      <c r="AK13" s="318"/>
      <c r="AL13" s="287"/>
      <c r="AM13" s="253"/>
      <c r="AN13" s="295" t="str">
        <f>IF(ISERROR(VLOOKUP(AL13,'Listas Ley Transparencia'!$H$3:$M$17,2,0)),"",VLOOKUP(AL13,'Listas Ley Transparencia'!$H$3:$M$17,2,0))</f>
        <v/>
      </c>
      <c r="AO13" s="296" t="str">
        <f>IF(ISERROR(VLOOKUP(AL13,'Listas Ley Transparencia'!$H$3:$M$17,3,0)),"",VLOOKUP(AL13,'Listas Ley Transparencia'!$H$3:$M$17,3,0))</f>
        <v/>
      </c>
      <c r="AP13" s="296" t="str">
        <f>IF(ISERROR(VLOOKUP(AL13,'Listas Ley Transparencia'!$H$3:$M$17,4,0)),"",VLOOKUP(AL13,'Listas Ley Transparencia'!$H$3:$M$17,4,0))</f>
        <v/>
      </c>
      <c r="AQ13" s="297" t="str">
        <f>IF(ISERROR(VLOOKUP(AL13,'Listas Ley Transparencia'!$H$3:$M$17,6,0)),"",VLOOKUP(AL13,'Listas Ley Transparencia'!$H$3:$M$17,6,0))</f>
        <v/>
      </c>
      <c r="AR13" s="281"/>
      <c r="AS13" s="252"/>
      <c r="AT13" s="282"/>
      <c r="AU13" s="282"/>
      <c r="AV13" s="243"/>
      <c r="AW13" s="305"/>
      <c r="AX13" s="306"/>
      <c r="AY13" s="307"/>
      <c r="AZ13" s="307"/>
      <c r="BA13" s="308" t="str">
        <f t="shared" si="1"/>
        <v>No</v>
      </c>
    </row>
    <row r="14" spans="1:53" ht="148.15" customHeight="1" x14ac:dyDescent="0.2">
      <c r="A14" s="244">
        <v>8</v>
      </c>
      <c r="B14" s="247"/>
      <c r="C14" s="247"/>
      <c r="D14" s="247"/>
      <c r="E14" s="255"/>
      <c r="F14" s="245"/>
      <c r="G14" s="245"/>
      <c r="H14" s="247"/>
      <c r="I14" s="256"/>
      <c r="J14" s="256"/>
      <c r="K14" s="258"/>
      <c r="L14" s="249"/>
      <c r="M14" s="316"/>
      <c r="N14" s="275"/>
      <c r="O14" s="274">
        <f>IFERROR(VLOOKUP(N14,'Listas Generales'!$B$25:$C$29,2,0),0)</f>
        <v>0</v>
      </c>
      <c r="P14" s="275"/>
      <c r="Q14" s="274">
        <f>IFERROR(VLOOKUP(P14,'Listas Generales'!$B$32:$C$36,2,0),0)</f>
        <v>0</v>
      </c>
      <c r="R14" s="275"/>
      <c r="S14" s="274">
        <f>IFERROR(VLOOKUP(R14,'Listas Generales'!$B$40:$C$44,2,0),0)</f>
        <v>0</v>
      </c>
      <c r="T14" s="276">
        <f t="shared" si="0"/>
        <v>0</v>
      </c>
      <c r="U14" s="275" t="str">
        <f>IFERROR(VLOOKUP(T14,'Listas Generales'!$B$4:$C$7,2,0),"-")</f>
        <v>Sin clasificar</v>
      </c>
      <c r="V14" s="250"/>
      <c r="W14" s="251"/>
      <c r="X14" s="252"/>
      <c r="Y14" s="252"/>
      <c r="Z14" s="252"/>
      <c r="AA14" s="252"/>
      <c r="AB14" s="243"/>
      <c r="AC14" s="287"/>
      <c r="AD14" s="287"/>
      <c r="AE14" s="287"/>
      <c r="AF14" s="287"/>
      <c r="AG14" s="290"/>
      <c r="AH14" s="290"/>
      <c r="AI14" s="318"/>
      <c r="AJ14" s="290"/>
      <c r="AK14" s="318"/>
      <c r="AL14" s="287"/>
      <c r="AM14" s="253"/>
      <c r="AN14" s="295" t="str">
        <f>IF(ISERROR(VLOOKUP(AL14,'Listas Ley Transparencia'!$H$3:$M$17,2,0)),"",VLOOKUP(AL14,'Listas Ley Transparencia'!$H$3:$M$17,2,0))</f>
        <v/>
      </c>
      <c r="AO14" s="296" t="str">
        <f>IF(ISERROR(VLOOKUP(AL14,'Listas Ley Transparencia'!$H$3:$M$17,3,0)),"",VLOOKUP(AL14,'Listas Ley Transparencia'!$H$3:$M$17,3,0))</f>
        <v/>
      </c>
      <c r="AP14" s="296" t="str">
        <f>IF(ISERROR(VLOOKUP(AL14,'Listas Ley Transparencia'!$H$3:$M$17,4,0)),"",VLOOKUP(AL14,'Listas Ley Transparencia'!$H$3:$M$17,4,0))</f>
        <v/>
      </c>
      <c r="AQ14" s="297" t="str">
        <f>IF(ISERROR(VLOOKUP(AL14,'Listas Ley Transparencia'!$H$3:$M$17,6,0)),"",VLOOKUP(AL14,'Listas Ley Transparencia'!$H$3:$M$17,6,0))</f>
        <v/>
      </c>
      <c r="AR14" s="281"/>
      <c r="AS14" s="252"/>
      <c r="AT14" s="282"/>
      <c r="AU14" s="282"/>
      <c r="AV14" s="243"/>
      <c r="AW14" s="305"/>
      <c r="AX14" s="306"/>
      <c r="AY14" s="307"/>
      <c r="AZ14" s="307"/>
      <c r="BA14" s="308" t="str">
        <f t="shared" si="1"/>
        <v>No</v>
      </c>
    </row>
    <row r="15" spans="1:53" ht="93" customHeight="1" x14ac:dyDescent="0.2">
      <c r="A15" s="244">
        <v>9</v>
      </c>
      <c r="B15" s="247"/>
      <c r="C15" s="247"/>
      <c r="D15" s="247"/>
      <c r="E15" s="246"/>
      <c r="F15" s="245"/>
      <c r="G15" s="245"/>
      <c r="H15" s="247"/>
      <c r="I15" s="256"/>
      <c r="J15" s="256"/>
      <c r="K15" s="258"/>
      <c r="L15" s="249"/>
      <c r="M15" s="316"/>
      <c r="N15" s="275"/>
      <c r="O15" s="274">
        <f>IFERROR(VLOOKUP(N15,'Listas Generales'!$B$25:$C$29,2,0),0)</f>
        <v>0</v>
      </c>
      <c r="P15" s="275"/>
      <c r="Q15" s="274">
        <f>IFERROR(VLOOKUP(P15,'Listas Generales'!$B$32:$C$36,2,0),0)</f>
        <v>0</v>
      </c>
      <c r="R15" s="275"/>
      <c r="S15" s="274">
        <f>IFERROR(VLOOKUP(R15,'Listas Generales'!$B$40:$C$44,2,0),0)</f>
        <v>0</v>
      </c>
      <c r="T15" s="276">
        <f t="shared" si="0"/>
        <v>0</v>
      </c>
      <c r="U15" s="275" t="str">
        <f>IFERROR(VLOOKUP(T15,'Listas Generales'!$B$4:$C$7,2,0),"-")</f>
        <v>Sin clasificar</v>
      </c>
      <c r="V15" s="250"/>
      <c r="W15" s="251"/>
      <c r="X15" s="252"/>
      <c r="Y15" s="252"/>
      <c r="Z15" s="252"/>
      <c r="AA15" s="252"/>
      <c r="AB15" s="243"/>
      <c r="AC15" s="287"/>
      <c r="AD15" s="287"/>
      <c r="AE15" s="287"/>
      <c r="AF15" s="287"/>
      <c r="AG15" s="290"/>
      <c r="AH15" s="290"/>
      <c r="AI15" s="318"/>
      <c r="AJ15" s="290"/>
      <c r="AK15" s="318"/>
      <c r="AL15" s="287"/>
      <c r="AM15" s="253"/>
      <c r="AN15" s="295" t="str">
        <f>IF(ISERROR(VLOOKUP(AL15,'Listas Ley Transparencia'!$H$3:$M$17,2,0)),"",VLOOKUP(AL15,'Listas Ley Transparencia'!$H$3:$M$17,2,0))</f>
        <v/>
      </c>
      <c r="AO15" s="296" t="str">
        <f>IF(ISERROR(VLOOKUP(AL15,'Listas Ley Transparencia'!$H$3:$M$17,3,0)),"",VLOOKUP(AL15,'Listas Ley Transparencia'!$H$3:$M$17,3,0))</f>
        <v/>
      </c>
      <c r="AP15" s="296" t="str">
        <f>IF(ISERROR(VLOOKUP(AL15,'Listas Ley Transparencia'!$H$3:$M$17,4,0)),"",VLOOKUP(AL15,'Listas Ley Transparencia'!$H$3:$M$17,4,0))</f>
        <v/>
      </c>
      <c r="AQ15" s="297" t="str">
        <f>IF(ISERROR(VLOOKUP(AL15,'Listas Ley Transparencia'!$H$3:$M$17,6,0)),"",VLOOKUP(AL15,'Listas Ley Transparencia'!$H$3:$M$17,6,0))</f>
        <v/>
      </c>
      <c r="AR15" s="281"/>
      <c r="AS15" s="252"/>
      <c r="AT15" s="282"/>
      <c r="AU15" s="282"/>
      <c r="AV15" s="243"/>
      <c r="AW15" s="305"/>
      <c r="AX15" s="306"/>
      <c r="AY15" s="307"/>
      <c r="AZ15" s="307"/>
      <c r="BA15" s="308" t="str">
        <f t="shared" si="1"/>
        <v>No</v>
      </c>
    </row>
    <row r="16" spans="1:53" ht="93" customHeight="1" x14ac:dyDescent="0.2">
      <c r="A16" s="244">
        <v>10</v>
      </c>
      <c r="B16" s="247"/>
      <c r="C16" s="247"/>
      <c r="D16" s="247"/>
      <c r="E16" s="246"/>
      <c r="F16" s="247"/>
      <c r="G16" s="245"/>
      <c r="H16" s="247"/>
      <c r="I16" s="256"/>
      <c r="J16" s="260"/>
      <c r="K16" s="258"/>
      <c r="L16" s="259"/>
      <c r="M16" s="316"/>
      <c r="N16" s="275"/>
      <c r="O16" s="274">
        <f>IFERROR(VLOOKUP(N16,'Listas Generales'!$B$25:$C$29,2,0),0)</f>
        <v>0</v>
      </c>
      <c r="P16" s="275"/>
      <c r="Q16" s="274">
        <f>IFERROR(VLOOKUP(P16,'Listas Generales'!$B$32:$C$36,2,0),0)</f>
        <v>0</v>
      </c>
      <c r="R16" s="275"/>
      <c r="S16" s="274">
        <f>IFERROR(VLOOKUP(R16,'Listas Generales'!$B$40:$C$44,2,0),0)</f>
        <v>0</v>
      </c>
      <c r="T16" s="276">
        <f t="shared" si="0"/>
        <v>0</v>
      </c>
      <c r="U16" s="275" t="str">
        <f>IFERROR(VLOOKUP(T16,'Listas Generales'!$B$4:$C$7,2,0),"-")</f>
        <v>Sin clasificar</v>
      </c>
      <c r="V16" s="250"/>
      <c r="W16" s="251"/>
      <c r="X16" s="252"/>
      <c r="Y16" s="252"/>
      <c r="Z16" s="252"/>
      <c r="AA16" s="252"/>
      <c r="AB16" s="243"/>
      <c r="AC16" s="287"/>
      <c r="AD16" s="287"/>
      <c r="AE16" s="287"/>
      <c r="AF16" s="287"/>
      <c r="AG16" s="287"/>
      <c r="AH16" s="290"/>
      <c r="AI16" s="318"/>
      <c r="AJ16" s="290"/>
      <c r="AK16" s="318"/>
      <c r="AL16" s="287"/>
      <c r="AM16" s="253"/>
      <c r="AN16" s="295" t="str">
        <f>IF(ISERROR(VLOOKUP(AL16,'Listas Ley Transparencia'!$H$3:$M$17,2,0)),"",VLOOKUP(AL16,'Listas Ley Transparencia'!$H$3:$M$17,2,0))</f>
        <v/>
      </c>
      <c r="AO16" s="296" t="str">
        <f>IF(ISERROR(VLOOKUP(AL16,'Listas Ley Transparencia'!$H$3:$M$17,3,0)),"",VLOOKUP(AL16,'Listas Ley Transparencia'!$H$3:$M$17,3,0))</f>
        <v/>
      </c>
      <c r="AP16" s="296" t="str">
        <f>IF(ISERROR(VLOOKUP(AL16,'Listas Ley Transparencia'!$H$3:$M$17,4,0)),"",VLOOKUP(AL16,'Listas Ley Transparencia'!$H$3:$M$17,4,0))</f>
        <v/>
      </c>
      <c r="AQ16" s="297" t="str">
        <f>IF(ISERROR(VLOOKUP(AL16,'Listas Ley Transparencia'!$H$3:$M$17,6,0)),"",VLOOKUP(AL16,'Listas Ley Transparencia'!$H$3:$M$17,6,0))</f>
        <v/>
      </c>
      <c r="AR16" s="281"/>
      <c r="AS16" s="252"/>
      <c r="AT16" s="282"/>
      <c r="AU16" s="282"/>
      <c r="AV16" s="243"/>
      <c r="AW16" s="305"/>
      <c r="AX16" s="306"/>
      <c r="AY16" s="307"/>
      <c r="AZ16" s="307"/>
      <c r="BA16" s="308" t="str">
        <f t="shared" si="1"/>
        <v>No</v>
      </c>
    </row>
    <row r="17" spans="1:53" ht="93" customHeight="1" x14ac:dyDescent="0.2">
      <c r="A17" s="244">
        <v>11</v>
      </c>
      <c r="B17" s="247"/>
      <c r="C17" s="247"/>
      <c r="D17" s="247"/>
      <c r="E17" s="255"/>
      <c r="F17" s="247"/>
      <c r="G17" s="245"/>
      <c r="H17" s="247"/>
      <c r="I17" s="256"/>
      <c r="J17" s="260"/>
      <c r="K17" s="258"/>
      <c r="L17" s="259"/>
      <c r="M17" s="316"/>
      <c r="N17" s="275"/>
      <c r="O17" s="274">
        <f>IFERROR(VLOOKUP(N17,'Listas Generales'!$B$25:$C$29,2,0),0)</f>
        <v>0</v>
      </c>
      <c r="P17" s="275"/>
      <c r="Q17" s="274">
        <f>IFERROR(VLOOKUP(P17,'Listas Generales'!$B$32:$C$36,2,0),0)</f>
        <v>0</v>
      </c>
      <c r="R17" s="275"/>
      <c r="S17" s="274">
        <f>IFERROR(VLOOKUP(R17,'Listas Generales'!$B$40:$C$44,2,0),0)</f>
        <v>0</v>
      </c>
      <c r="T17" s="276">
        <f t="shared" si="0"/>
        <v>0</v>
      </c>
      <c r="U17" s="275" t="str">
        <f>IFERROR(VLOOKUP(T17,'Listas Generales'!$B$4:$C$7,2,0),"-")</f>
        <v>Sin clasificar</v>
      </c>
      <c r="V17" s="250"/>
      <c r="W17" s="251"/>
      <c r="X17" s="252"/>
      <c r="Y17" s="252"/>
      <c r="Z17" s="252"/>
      <c r="AA17" s="252"/>
      <c r="AB17" s="243"/>
      <c r="AC17" s="287"/>
      <c r="AD17" s="287"/>
      <c r="AE17" s="287"/>
      <c r="AF17" s="287"/>
      <c r="AG17" s="287"/>
      <c r="AH17" s="290"/>
      <c r="AI17" s="318"/>
      <c r="AJ17" s="290"/>
      <c r="AK17" s="318"/>
      <c r="AL17" s="287"/>
      <c r="AM17" s="253"/>
      <c r="AN17" s="295" t="str">
        <f>IF(ISERROR(VLOOKUP(AL17,'Listas Ley Transparencia'!$H$3:$M$17,2,0)),"",VLOOKUP(AL17,'Listas Ley Transparencia'!$H$3:$M$17,2,0))</f>
        <v/>
      </c>
      <c r="AO17" s="296" t="str">
        <f>IF(ISERROR(VLOOKUP(AL17,'Listas Ley Transparencia'!$H$3:$M$17,3,0)),"",VLOOKUP(AL17,'Listas Ley Transparencia'!$H$3:$M$17,3,0))</f>
        <v/>
      </c>
      <c r="AP17" s="296" t="str">
        <f>IF(ISERROR(VLOOKUP(AL17,'Listas Ley Transparencia'!$H$3:$M$17,4,0)),"",VLOOKUP(AL17,'Listas Ley Transparencia'!$H$3:$M$17,4,0))</f>
        <v/>
      </c>
      <c r="AQ17" s="297" t="str">
        <f>IF(ISERROR(VLOOKUP(AL17,'Listas Ley Transparencia'!$H$3:$M$17,6,0)),"",VLOOKUP(AL17,'Listas Ley Transparencia'!$H$3:$M$17,6,0))</f>
        <v/>
      </c>
      <c r="AR17" s="281"/>
      <c r="AS17" s="252"/>
      <c r="AT17" s="282"/>
      <c r="AU17" s="282"/>
      <c r="AV17" s="243"/>
      <c r="AW17" s="305"/>
      <c r="AX17" s="306"/>
      <c r="AY17" s="307"/>
      <c r="AZ17" s="307"/>
      <c r="BA17" s="308" t="str">
        <f t="shared" si="1"/>
        <v>No</v>
      </c>
    </row>
    <row r="18" spans="1:53" ht="93" customHeight="1" x14ac:dyDescent="0.2">
      <c r="A18" s="244">
        <v>12</v>
      </c>
      <c r="B18" s="247"/>
      <c r="C18" s="245"/>
      <c r="D18" s="247"/>
      <c r="E18" s="255"/>
      <c r="F18" s="245"/>
      <c r="G18" s="245"/>
      <c r="H18" s="247"/>
      <c r="I18" s="256"/>
      <c r="J18" s="260"/>
      <c r="K18" s="258"/>
      <c r="L18" s="259"/>
      <c r="M18" s="316"/>
      <c r="N18" s="275"/>
      <c r="O18" s="274">
        <f>IFERROR(VLOOKUP(N18,'Listas Generales'!$B$25:$C$29,2,0),0)</f>
        <v>0</v>
      </c>
      <c r="P18" s="275"/>
      <c r="Q18" s="274">
        <f>IFERROR(VLOOKUP(P18,'Listas Generales'!$B$32:$C$36,2,0),0)</f>
        <v>0</v>
      </c>
      <c r="R18" s="275"/>
      <c r="S18" s="274">
        <f>IFERROR(VLOOKUP(R18,'Listas Generales'!$B$40:$C$44,2,0),0)</f>
        <v>0</v>
      </c>
      <c r="T18" s="276">
        <f t="shared" si="0"/>
        <v>0</v>
      </c>
      <c r="U18" s="275" t="str">
        <f>IFERROR(VLOOKUP(T18,'Listas Generales'!$B$4:$C$7,2,0),"-")</f>
        <v>Sin clasificar</v>
      </c>
      <c r="V18" s="250"/>
      <c r="W18" s="251"/>
      <c r="X18" s="252"/>
      <c r="Y18" s="252"/>
      <c r="Z18" s="252"/>
      <c r="AA18" s="252"/>
      <c r="AB18" s="243"/>
      <c r="AC18" s="287"/>
      <c r="AD18" s="287"/>
      <c r="AE18" s="287"/>
      <c r="AF18" s="287"/>
      <c r="AG18" s="287"/>
      <c r="AH18" s="290"/>
      <c r="AI18" s="318"/>
      <c r="AJ18" s="290"/>
      <c r="AK18" s="318"/>
      <c r="AL18" s="287"/>
      <c r="AM18" s="253"/>
      <c r="AN18" s="295" t="str">
        <f>IF(ISERROR(VLOOKUP(AL18,'Listas Ley Transparencia'!$H$3:$M$17,2,0)),"",VLOOKUP(AL18,'Listas Ley Transparencia'!$H$3:$M$17,2,0))</f>
        <v/>
      </c>
      <c r="AO18" s="296" t="str">
        <f>IF(ISERROR(VLOOKUP(AL18,'Listas Ley Transparencia'!$H$3:$M$17,3,0)),"",VLOOKUP(AL18,'Listas Ley Transparencia'!$H$3:$M$17,3,0))</f>
        <v/>
      </c>
      <c r="AP18" s="296" t="str">
        <f>IF(ISERROR(VLOOKUP(AL18,'Listas Ley Transparencia'!$H$3:$M$17,4,0)),"",VLOOKUP(AL18,'Listas Ley Transparencia'!$H$3:$M$17,4,0))</f>
        <v/>
      </c>
      <c r="AQ18" s="297" t="str">
        <f>IF(ISERROR(VLOOKUP(AL18,'Listas Ley Transparencia'!$H$3:$M$17,6,0)),"",VLOOKUP(AL18,'Listas Ley Transparencia'!$H$3:$M$17,6,0))</f>
        <v/>
      </c>
      <c r="AR18" s="281"/>
      <c r="AS18" s="252"/>
      <c r="AT18" s="282"/>
      <c r="AU18" s="282"/>
      <c r="AV18" s="243"/>
      <c r="AW18" s="305"/>
      <c r="AX18" s="306"/>
      <c r="AY18" s="307"/>
      <c r="AZ18" s="307"/>
      <c r="BA18" s="308" t="str">
        <f t="shared" si="1"/>
        <v>No</v>
      </c>
    </row>
    <row r="19" spans="1:53" ht="93" customHeight="1" x14ac:dyDescent="0.2">
      <c r="A19" s="244">
        <v>13</v>
      </c>
      <c r="B19" s="247"/>
      <c r="C19" s="247"/>
      <c r="D19" s="247"/>
      <c r="E19" s="255"/>
      <c r="F19" s="247"/>
      <c r="G19" s="245"/>
      <c r="H19" s="247"/>
      <c r="I19" s="256"/>
      <c r="J19" s="260"/>
      <c r="K19" s="258"/>
      <c r="L19" s="259"/>
      <c r="M19" s="316"/>
      <c r="N19" s="275"/>
      <c r="O19" s="274">
        <f>IFERROR(VLOOKUP(N19,'Listas Generales'!$B$25:$C$29,2,0),0)</f>
        <v>0</v>
      </c>
      <c r="P19" s="275"/>
      <c r="Q19" s="274">
        <f>IFERROR(VLOOKUP(P19,'Listas Generales'!$B$32:$C$36,2,0),0)</f>
        <v>0</v>
      </c>
      <c r="R19" s="275"/>
      <c r="S19" s="274">
        <f>IFERROR(VLOOKUP(R19,'Listas Generales'!$B$40:$C$44,2,0),0)</f>
        <v>0</v>
      </c>
      <c r="T19" s="276">
        <f t="shared" si="0"/>
        <v>0</v>
      </c>
      <c r="U19" s="275" t="str">
        <f>IFERROR(VLOOKUP(T19,'Listas Generales'!$B$4:$C$7,2,0),"-")</f>
        <v>Sin clasificar</v>
      </c>
      <c r="V19" s="250"/>
      <c r="W19" s="251"/>
      <c r="X19" s="252"/>
      <c r="Y19" s="252"/>
      <c r="Z19" s="252"/>
      <c r="AA19" s="252"/>
      <c r="AB19" s="243"/>
      <c r="AC19" s="287"/>
      <c r="AD19" s="287"/>
      <c r="AE19" s="287"/>
      <c r="AF19" s="287"/>
      <c r="AG19" s="287"/>
      <c r="AH19" s="290"/>
      <c r="AI19" s="318"/>
      <c r="AJ19" s="290"/>
      <c r="AK19" s="318"/>
      <c r="AL19" s="287"/>
      <c r="AM19" s="253"/>
      <c r="AN19" s="295" t="str">
        <f>IF(ISERROR(VLOOKUP(AL19,'Listas Ley Transparencia'!$H$3:$M$17,2,0)),"",VLOOKUP(AL19,'Listas Ley Transparencia'!$H$3:$M$17,2,0))</f>
        <v/>
      </c>
      <c r="AO19" s="296" t="str">
        <f>IF(ISERROR(VLOOKUP(AL19,'Listas Ley Transparencia'!$H$3:$M$17,3,0)),"",VLOOKUP(AL19,'Listas Ley Transparencia'!$H$3:$M$17,3,0))</f>
        <v/>
      </c>
      <c r="AP19" s="296" t="str">
        <f>IF(ISERROR(VLOOKUP(AL19,'Listas Ley Transparencia'!$H$3:$M$17,4,0)),"",VLOOKUP(AL19,'Listas Ley Transparencia'!$H$3:$M$17,4,0))</f>
        <v/>
      </c>
      <c r="AQ19" s="297" t="str">
        <f>IF(ISERROR(VLOOKUP(AL19,'Listas Ley Transparencia'!$H$3:$M$17,6,0)),"",VLOOKUP(AL19,'Listas Ley Transparencia'!$H$3:$M$17,6,0))</f>
        <v/>
      </c>
      <c r="AR19" s="281"/>
      <c r="AS19" s="252"/>
      <c r="AT19" s="282"/>
      <c r="AU19" s="282"/>
      <c r="AV19" s="243"/>
      <c r="AW19" s="305"/>
      <c r="AX19" s="306"/>
      <c r="AY19" s="307"/>
      <c r="AZ19" s="307"/>
      <c r="BA19" s="308" t="str">
        <f t="shared" si="1"/>
        <v>No</v>
      </c>
    </row>
    <row r="20" spans="1:53" ht="93" customHeight="1" x14ac:dyDescent="0.2">
      <c r="A20" s="244">
        <v>14</v>
      </c>
      <c r="B20" s="247"/>
      <c r="C20" s="245"/>
      <c r="D20" s="247"/>
      <c r="E20" s="246"/>
      <c r="F20" s="245"/>
      <c r="G20" s="245"/>
      <c r="H20" s="247"/>
      <c r="I20" s="256"/>
      <c r="J20" s="256"/>
      <c r="K20" s="258"/>
      <c r="L20" s="259"/>
      <c r="M20" s="316"/>
      <c r="N20" s="275"/>
      <c r="O20" s="274">
        <f>IFERROR(VLOOKUP(N20,'Listas Generales'!$B$25:$C$29,2,0),0)</f>
        <v>0</v>
      </c>
      <c r="P20" s="275"/>
      <c r="Q20" s="274">
        <f>IFERROR(VLOOKUP(P20,'Listas Generales'!$B$32:$C$36,2,0),0)</f>
        <v>0</v>
      </c>
      <c r="R20" s="275"/>
      <c r="S20" s="274">
        <f>IFERROR(VLOOKUP(R20,'Listas Generales'!$B$40:$C$44,2,0),0)</f>
        <v>0</v>
      </c>
      <c r="T20" s="276">
        <f t="shared" si="0"/>
        <v>0</v>
      </c>
      <c r="U20" s="275" t="str">
        <f>IFERROR(VLOOKUP(T20,'Listas Generales'!$B$4:$C$7,2,0),"-")</f>
        <v>Sin clasificar</v>
      </c>
      <c r="V20" s="250"/>
      <c r="W20" s="251"/>
      <c r="X20" s="252"/>
      <c r="Y20" s="252"/>
      <c r="Z20" s="252"/>
      <c r="AA20" s="252"/>
      <c r="AB20" s="243"/>
      <c r="AC20" s="287"/>
      <c r="AD20" s="287"/>
      <c r="AE20" s="287"/>
      <c r="AF20" s="287"/>
      <c r="AG20" s="287"/>
      <c r="AH20" s="290"/>
      <c r="AI20" s="318"/>
      <c r="AJ20" s="290"/>
      <c r="AK20" s="318"/>
      <c r="AL20" s="287"/>
      <c r="AM20" s="253"/>
      <c r="AN20" s="295" t="str">
        <f>IF(ISERROR(VLOOKUP(AL20,'Listas Ley Transparencia'!$H$3:$M$17,2,0)),"",VLOOKUP(AL20,'Listas Ley Transparencia'!$H$3:$M$17,2,0))</f>
        <v/>
      </c>
      <c r="AO20" s="296" t="str">
        <f>IF(ISERROR(VLOOKUP(AL20,'Listas Ley Transparencia'!$H$3:$M$17,3,0)),"",VLOOKUP(AL20,'Listas Ley Transparencia'!$H$3:$M$17,3,0))</f>
        <v/>
      </c>
      <c r="AP20" s="296" t="str">
        <f>IF(ISERROR(VLOOKUP(AL20,'Listas Ley Transparencia'!$H$3:$M$17,4,0)),"",VLOOKUP(AL20,'Listas Ley Transparencia'!$H$3:$M$17,4,0))</f>
        <v/>
      </c>
      <c r="AQ20" s="297" t="str">
        <f>IF(ISERROR(VLOOKUP(AL20,'Listas Ley Transparencia'!$H$3:$M$17,6,0)),"",VLOOKUP(AL20,'Listas Ley Transparencia'!$H$3:$M$17,6,0))</f>
        <v/>
      </c>
      <c r="AR20" s="281"/>
      <c r="AS20" s="252"/>
      <c r="AT20" s="282"/>
      <c r="AU20" s="282"/>
      <c r="AV20" s="243"/>
      <c r="AW20" s="305"/>
      <c r="AX20" s="306"/>
      <c r="AY20" s="307"/>
      <c r="AZ20" s="307"/>
      <c r="BA20" s="308" t="str">
        <f t="shared" si="1"/>
        <v>No</v>
      </c>
    </row>
    <row r="21" spans="1:53" ht="93" customHeight="1" x14ac:dyDescent="0.2">
      <c r="A21" s="244">
        <v>15</v>
      </c>
      <c r="B21" s="245"/>
      <c r="C21" s="245"/>
      <c r="D21" s="245"/>
      <c r="E21" s="246"/>
      <c r="F21" s="245"/>
      <c r="G21" s="245"/>
      <c r="H21" s="245"/>
      <c r="I21" s="245"/>
      <c r="J21" s="245"/>
      <c r="K21" s="258"/>
      <c r="L21" s="259"/>
      <c r="M21" s="272"/>
      <c r="N21" s="275"/>
      <c r="O21" s="274">
        <f>IFERROR(VLOOKUP(N21,'Listas Generales'!$B$25:$C$29,2,0),0)</f>
        <v>0</v>
      </c>
      <c r="P21" s="275"/>
      <c r="Q21" s="274">
        <f>IFERROR(VLOOKUP(P21,'Listas Generales'!$B$32:$C$36,2,0),0)</f>
        <v>0</v>
      </c>
      <c r="R21" s="275"/>
      <c r="S21" s="274">
        <f>IFERROR(VLOOKUP(R21,'Listas Generales'!$B$40:$C$44,2,0),0)</f>
        <v>0</v>
      </c>
      <c r="T21" s="276">
        <f t="shared" si="0"/>
        <v>0</v>
      </c>
      <c r="U21" s="275" t="str">
        <f>IFERROR(VLOOKUP(T21,'Listas Generales'!$B$4:$C$7,2,0),"-")</f>
        <v>Sin clasificar</v>
      </c>
      <c r="V21" s="250"/>
      <c r="W21" s="251"/>
      <c r="X21" s="252"/>
      <c r="Y21" s="252"/>
      <c r="Z21" s="252"/>
      <c r="AA21" s="252"/>
      <c r="AB21" s="243"/>
      <c r="AC21" s="287"/>
      <c r="AD21" s="287"/>
      <c r="AE21" s="287"/>
      <c r="AF21" s="287"/>
      <c r="AG21" s="287"/>
      <c r="AH21" s="290"/>
      <c r="AI21" s="318"/>
      <c r="AJ21" s="290"/>
      <c r="AK21" s="318"/>
      <c r="AL21" s="287"/>
      <c r="AM21" s="253"/>
      <c r="AN21" s="295" t="str">
        <f>IF(ISERROR(VLOOKUP(AL21,'Listas Ley Transparencia'!$H$3:$M$17,2,0)),"",VLOOKUP(AL21,'Listas Ley Transparencia'!$H$3:$M$17,2,0))</f>
        <v/>
      </c>
      <c r="AO21" s="296" t="str">
        <f>IF(ISERROR(VLOOKUP(AL21,'Listas Ley Transparencia'!$H$3:$M$17,3,0)),"",VLOOKUP(AL21,'Listas Ley Transparencia'!$H$3:$M$17,3,0))</f>
        <v/>
      </c>
      <c r="AP21" s="296" t="str">
        <f>IF(ISERROR(VLOOKUP(AL21,'Listas Ley Transparencia'!$H$3:$M$17,4,0)),"",VLOOKUP(AL21,'Listas Ley Transparencia'!$H$3:$M$17,4,0))</f>
        <v/>
      </c>
      <c r="AQ21" s="297" t="str">
        <f>IF(ISERROR(VLOOKUP(AL21,'Listas Ley Transparencia'!$H$3:$M$17,6,0)),"",VLOOKUP(AL21,'Listas Ley Transparencia'!$H$3:$M$17,6,0))</f>
        <v/>
      </c>
      <c r="AR21" s="281"/>
      <c r="AS21" s="252"/>
      <c r="AT21" s="282"/>
      <c r="AU21" s="282"/>
      <c r="AV21" s="243"/>
      <c r="AW21" s="305"/>
      <c r="AX21" s="306"/>
      <c r="AY21" s="307"/>
      <c r="AZ21" s="307"/>
      <c r="BA21" s="308" t="str">
        <f t="shared" si="1"/>
        <v>No</v>
      </c>
    </row>
    <row r="22" spans="1:53" ht="93" customHeight="1" x14ac:dyDescent="0.2">
      <c r="A22" s="244">
        <v>16</v>
      </c>
      <c r="B22" s="245"/>
      <c r="C22" s="247"/>
      <c r="D22" s="247"/>
      <c r="E22" s="255"/>
      <c r="F22" s="247"/>
      <c r="G22" s="247"/>
      <c r="H22" s="247"/>
      <c r="I22" s="245"/>
      <c r="J22" s="245"/>
      <c r="K22" s="258"/>
      <c r="L22" s="259"/>
      <c r="M22" s="272"/>
      <c r="N22" s="275"/>
      <c r="O22" s="274">
        <f>IFERROR(VLOOKUP(N22,'Listas Generales'!$B$25:$C$29,2,0),0)</f>
        <v>0</v>
      </c>
      <c r="P22" s="275"/>
      <c r="Q22" s="274">
        <f>IFERROR(VLOOKUP(P22,'Listas Generales'!$B$32:$C$36,2,0),0)</f>
        <v>0</v>
      </c>
      <c r="R22" s="275"/>
      <c r="S22" s="274">
        <f>IFERROR(VLOOKUP(R22,'Listas Generales'!$B$40:$C$44,2,0),0)</f>
        <v>0</v>
      </c>
      <c r="T22" s="276">
        <f t="shared" si="0"/>
        <v>0</v>
      </c>
      <c r="U22" s="275" t="str">
        <f>IFERROR(VLOOKUP(T22,'Listas Generales'!$B$4:$C$7,2,0),"-")</f>
        <v>Sin clasificar</v>
      </c>
      <c r="V22" s="250"/>
      <c r="W22" s="251"/>
      <c r="X22" s="252"/>
      <c r="Y22" s="252"/>
      <c r="Z22" s="252"/>
      <c r="AA22" s="252"/>
      <c r="AB22" s="243"/>
      <c r="AC22" s="287"/>
      <c r="AD22" s="287"/>
      <c r="AE22" s="287"/>
      <c r="AF22" s="287"/>
      <c r="AG22" s="287"/>
      <c r="AH22" s="290"/>
      <c r="AI22" s="318"/>
      <c r="AJ22" s="290"/>
      <c r="AK22" s="318"/>
      <c r="AL22" s="287"/>
      <c r="AM22" s="253"/>
      <c r="AN22" s="295" t="str">
        <f>IF(ISERROR(VLOOKUP(AL22,'Listas Ley Transparencia'!$H$3:$M$17,2,0)),"",VLOOKUP(AL22,'Listas Ley Transparencia'!$H$3:$M$17,2,0))</f>
        <v/>
      </c>
      <c r="AO22" s="296" t="str">
        <f>IF(ISERROR(VLOOKUP(AL22,'Listas Ley Transparencia'!$H$3:$M$17,3,0)),"",VLOOKUP(AL22,'Listas Ley Transparencia'!$H$3:$M$17,3,0))</f>
        <v/>
      </c>
      <c r="AP22" s="296" t="str">
        <f>IF(ISERROR(VLOOKUP(AL22,'Listas Ley Transparencia'!$H$3:$M$17,4,0)),"",VLOOKUP(AL22,'Listas Ley Transparencia'!$H$3:$M$17,4,0))</f>
        <v/>
      </c>
      <c r="AQ22" s="297" t="str">
        <f>IF(ISERROR(VLOOKUP(AL22,'Listas Ley Transparencia'!$H$3:$M$17,6,0)),"",VLOOKUP(AL22,'Listas Ley Transparencia'!$H$3:$M$17,6,0))</f>
        <v/>
      </c>
      <c r="AR22" s="281"/>
      <c r="AS22" s="252"/>
      <c r="AT22" s="282"/>
      <c r="AU22" s="282"/>
      <c r="AV22" s="243"/>
      <c r="AW22" s="305"/>
      <c r="AX22" s="306"/>
      <c r="AY22" s="307"/>
      <c r="AZ22" s="307"/>
      <c r="BA22" s="308" t="str">
        <f t="shared" si="1"/>
        <v>No</v>
      </c>
    </row>
    <row r="23" spans="1:53" ht="93" customHeight="1" x14ac:dyDescent="0.2">
      <c r="A23" s="244">
        <v>17</v>
      </c>
      <c r="B23" s="245"/>
      <c r="C23" s="247"/>
      <c r="D23" s="247"/>
      <c r="E23" s="255"/>
      <c r="F23" s="247"/>
      <c r="G23" s="247"/>
      <c r="H23" s="247"/>
      <c r="I23" s="245"/>
      <c r="J23" s="260"/>
      <c r="K23" s="258"/>
      <c r="L23" s="259"/>
      <c r="M23" s="272"/>
      <c r="N23" s="275"/>
      <c r="O23" s="274">
        <f>IFERROR(VLOOKUP(N23,'Listas Generales'!$B$25:$C$29,2,0),0)</f>
        <v>0</v>
      </c>
      <c r="P23" s="275"/>
      <c r="Q23" s="274">
        <f>IFERROR(VLOOKUP(P23,'Listas Generales'!$B$32:$C$36,2,0),0)</f>
        <v>0</v>
      </c>
      <c r="R23" s="275"/>
      <c r="S23" s="274">
        <f>IFERROR(VLOOKUP(R23,'Listas Generales'!$B$40:$C$44,2,0),0)</f>
        <v>0</v>
      </c>
      <c r="T23" s="276">
        <f t="shared" si="0"/>
        <v>0</v>
      </c>
      <c r="U23" s="275" t="str">
        <f>IFERROR(VLOOKUP(T23,'Listas Generales'!$B$4:$C$7,2,0),"-")</f>
        <v>Sin clasificar</v>
      </c>
      <c r="V23" s="250"/>
      <c r="W23" s="251"/>
      <c r="X23" s="252"/>
      <c r="Y23" s="252"/>
      <c r="Z23" s="252"/>
      <c r="AA23" s="252"/>
      <c r="AB23" s="243"/>
      <c r="AC23" s="287"/>
      <c r="AD23" s="287"/>
      <c r="AE23" s="287"/>
      <c r="AF23" s="287"/>
      <c r="AG23" s="287"/>
      <c r="AH23" s="290"/>
      <c r="AI23" s="318"/>
      <c r="AJ23" s="290"/>
      <c r="AK23" s="318"/>
      <c r="AL23" s="287"/>
      <c r="AM23" s="253"/>
      <c r="AN23" s="295" t="str">
        <f>IF(ISERROR(VLOOKUP(AL23,'Listas Ley Transparencia'!$H$3:$M$17,2,0)),"",VLOOKUP(AL23,'Listas Ley Transparencia'!$H$3:$M$17,2,0))</f>
        <v/>
      </c>
      <c r="AO23" s="296" t="str">
        <f>IF(ISERROR(VLOOKUP(AL23,'Listas Ley Transparencia'!$H$3:$M$17,3,0)),"",VLOOKUP(AL23,'Listas Ley Transparencia'!$H$3:$M$17,3,0))</f>
        <v/>
      </c>
      <c r="AP23" s="296" t="str">
        <f>IF(ISERROR(VLOOKUP(AL23,'Listas Ley Transparencia'!$H$3:$M$17,4,0)),"",VLOOKUP(AL23,'Listas Ley Transparencia'!$H$3:$M$17,4,0))</f>
        <v/>
      </c>
      <c r="AQ23" s="297" t="str">
        <f>IF(ISERROR(VLOOKUP(AL23,'Listas Ley Transparencia'!$H$3:$M$17,6,0)),"",VLOOKUP(AL23,'Listas Ley Transparencia'!$H$3:$M$17,6,0))</f>
        <v/>
      </c>
      <c r="AR23" s="281"/>
      <c r="AS23" s="252"/>
      <c r="AT23" s="282"/>
      <c r="AU23" s="282"/>
      <c r="AV23" s="243"/>
      <c r="AW23" s="305"/>
      <c r="AX23" s="306"/>
      <c r="AY23" s="307"/>
      <c r="AZ23" s="307"/>
      <c r="BA23" s="308" t="str">
        <f t="shared" si="1"/>
        <v>No</v>
      </c>
    </row>
    <row r="24" spans="1:53" ht="93" customHeight="1" x14ac:dyDescent="0.2">
      <c r="A24" s="244">
        <v>18</v>
      </c>
      <c r="B24" s="245"/>
      <c r="C24" s="247"/>
      <c r="D24" s="247"/>
      <c r="E24" s="255"/>
      <c r="F24" s="247"/>
      <c r="G24" s="247"/>
      <c r="H24" s="247"/>
      <c r="I24" s="245"/>
      <c r="J24" s="260"/>
      <c r="K24" s="258"/>
      <c r="L24" s="259"/>
      <c r="M24" s="272"/>
      <c r="N24" s="275"/>
      <c r="O24" s="274">
        <f>IFERROR(VLOOKUP(N24,'Listas Generales'!$B$25:$C$29,2,0),0)</f>
        <v>0</v>
      </c>
      <c r="P24" s="275"/>
      <c r="Q24" s="274">
        <f>IFERROR(VLOOKUP(P24,'Listas Generales'!$B$32:$C$36,2,0),0)</f>
        <v>0</v>
      </c>
      <c r="R24" s="275"/>
      <c r="S24" s="274">
        <f>IFERROR(VLOOKUP(R24,'Listas Generales'!$B$40:$C$44,2,0),0)</f>
        <v>0</v>
      </c>
      <c r="T24" s="276">
        <f t="shared" si="0"/>
        <v>0</v>
      </c>
      <c r="U24" s="275" t="str">
        <f>IFERROR(VLOOKUP(T24,'Listas Generales'!$B$4:$C$7,2,0),"-")</f>
        <v>Sin clasificar</v>
      </c>
      <c r="V24" s="250"/>
      <c r="W24" s="251"/>
      <c r="X24" s="252"/>
      <c r="Y24" s="252"/>
      <c r="Z24" s="252"/>
      <c r="AA24" s="252"/>
      <c r="AB24" s="243"/>
      <c r="AC24" s="287"/>
      <c r="AD24" s="287"/>
      <c r="AE24" s="287"/>
      <c r="AF24" s="287"/>
      <c r="AG24" s="287"/>
      <c r="AH24" s="290"/>
      <c r="AI24" s="318"/>
      <c r="AJ24" s="290"/>
      <c r="AK24" s="318"/>
      <c r="AL24" s="287"/>
      <c r="AM24" s="253"/>
      <c r="AN24" s="295" t="str">
        <f>IF(ISERROR(VLOOKUP(AL24,'Listas Ley Transparencia'!$H$3:$M$17,2,0)),"",VLOOKUP(AL24,'Listas Ley Transparencia'!$H$3:$M$17,2,0))</f>
        <v/>
      </c>
      <c r="AO24" s="296" t="str">
        <f>IF(ISERROR(VLOOKUP(AL24,'Listas Ley Transparencia'!$H$3:$M$17,3,0)),"",VLOOKUP(AL24,'Listas Ley Transparencia'!$H$3:$M$17,3,0))</f>
        <v/>
      </c>
      <c r="AP24" s="296" t="str">
        <f>IF(ISERROR(VLOOKUP(AL24,'Listas Ley Transparencia'!$H$3:$M$17,4,0)),"",VLOOKUP(AL24,'Listas Ley Transparencia'!$H$3:$M$17,4,0))</f>
        <v/>
      </c>
      <c r="AQ24" s="297" t="str">
        <f>IF(ISERROR(VLOOKUP(AL24,'Listas Ley Transparencia'!$H$3:$M$17,6,0)),"",VLOOKUP(AL24,'Listas Ley Transparencia'!$H$3:$M$17,6,0))</f>
        <v/>
      </c>
      <c r="AR24" s="281"/>
      <c r="AS24" s="252"/>
      <c r="AT24" s="282"/>
      <c r="AU24" s="282"/>
      <c r="AV24" s="243"/>
      <c r="AW24" s="305"/>
      <c r="AX24" s="306"/>
      <c r="AY24" s="307"/>
      <c r="AZ24" s="307"/>
      <c r="BA24" s="308" t="str">
        <f t="shared" si="1"/>
        <v>No</v>
      </c>
    </row>
    <row r="25" spans="1:53" ht="93" customHeight="1" x14ac:dyDescent="0.2">
      <c r="A25" s="244">
        <v>19</v>
      </c>
      <c r="B25" s="245"/>
      <c r="C25" s="245"/>
      <c r="D25" s="245"/>
      <c r="E25" s="246"/>
      <c r="F25" s="245"/>
      <c r="G25" s="245"/>
      <c r="H25" s="245"/>
      <c r="I25" s="245"/>
      <c r="J25" s="256"/>
      <c r="K25" s="258"/>
      <c r="L25" s="259"/>
      <c r="M25" s="272"/>
      <c r="N25" s="275"/>
      <c r="O25" s="274">
        <f>IFERROR(VLOOKUP(N25,'Listas Generales'!$B$25:$C$29,2,0),0)</f>
        <v>0</v>
      </c>
      <c r="P25" s="275"/>
      <c r="Q25" s="274">
        <f>IFERROR(VLOOKUP(P25,'Listas Generales'!$B$32:$C$36,2,0),0)</f>
        <v>0</v>
      </c>
      <c r="R25" s="275"/>
      <c r="S25" s="274">
        <f>IFERROR(VLOOKUP(R25,'Listas Generales'!$B$40:$C$44,2,0),0)</f>
        <v>0</v>
      </c>
      <c r="T25" s="276">
        <f t="shared" si="0"/>
        <v>0</v>
      </c>
      <c r="U25" s="275" t="str">
        <f>IFERROR(VLOOKUP(T25,'Listas Generales'!$B$4:$C$7,2,0),"-")</f>
        <v>Sin clasificar</v>
      </c>
      <c r="V25" s="250"/>
      <c r="W25" s="251"/>
      <c r="X25" s="252"/>
      <c r="Y25" s="252"/>
      <c r="Z25" s="252"/>
      <c r="AA25" s="252"/>
      <c r="AB25" s="243"/>
      <c r="AC25" s="287"/>
      <c r="AD25" s="287"/>
      <c r="AE25" s="287"/>
      <c r="AF25" s="287"/>
      <c r="AG25" s="287"/>
      <c r="AH25" s="290"/>
      <c r="AI25" s="318"/>
      <c r="AJ25" s="290"/>
      <c r="AK25" s="318"/>
      <c r="AL25" s="287"/>
      <c r="AM25" s="253"/>
      <c r="AN25" s="295" t="str">
        <f>IF(ISERROR(VLOOKUP(AL25,'Listas Ley Transparencia'!$H$3:$M$17,2,0)),"",VLOOKUP(AL25,'Listas Ley Transparencia'!$H$3:$M$17,2,0))</f>
        <v/>
      </c>
      <c r="AO25" s="296" t="str">
        <f>IF(ISERROR(VLOOKUP(AL25,'Listas Ley Transparencia'!$H$3:$M$17,3,0)),"",VLOOKUP(AL25,'Listas Ley Transparencia'!$H$3:$M$17,3,0))</f>
        <v/>
      </c>
      <c r="AP25" s="296" t="str">
        <f>IF(ISERROR(VLOOKUP(AL25,'Listas Ley Transparencia'!$H$3:$M$17,4,0)),"",VLOOKUP(AL25,'Listas Ley Transparencia'!$H$3:$M$17,4,0))</f>
        <v/>
      </c>
      <c r="AQ25" s="297" t="str">
        <f>IF(ISERROR(VLOOKUP(AL25,'Listas Ley Transparencia'!$H$3:$M$17,6,0)),"",VLOOKUP(AL25,'Listas Ley Transparencia'!$H$3:$M$17,6,0))</f>
        <v/>
      </c>
      <c r="AR25" s="281"/>
      <c r="AS25" s="252"/>
      <c r="AT25" s="282"/>
      <c r="AU25" s="282"/>
      <c r="AV25" s="243"/>
      <c r="AW25" s="305"/>
      <c r="AX25" s="306"/>
      <c r="AY25" s="307"/>
      <c r="AZ25" s="307"/>
      <c r="BA25" s="308" t="str">
        <f t="shared" si="1"/>
        <v>No</v>
      </c>
    </row>
    <row r="26" spans="1:53" ht="93" customHeight="1" x14ac:dyDescent="0.2">
      <c r="A26" s="244">
        <v>20</v>
      </c>
      <c r="B26" s="245"/>
      <c r="C26" s="247"/>
      <c r="D26" s="245"/>
      <c r="E26" s="246"/>
      <c r="F26" s="247"/>
      <c r="G26" s="247"/>
      <c r="H26" s="247"/>
      <c r="I26" s="245"/>
      <c r="J26" s="256"/>
      <c r="K26" s="258"/>
      <c r="L26" s="249"/>
      <c r="M26" s="272"/>
      <c r="N26" s="275"/>
      <c r="O26" s="274">
        <f>IFERROR(VLOOKUP(N26,'Listas Generales'!$B$25:$C$29,2,0),0)</f>
        <v>0</v>
      </c>
      <c r="P26" s="275"/>
      <c r="Q26" s="274">
        <f>IFERROR(VLOOKUP(P26,'Listas Generales'!$B$32:$C$36,2,0),0)</f>
        <v>0</v>
      </c>
      <c r="R26" s="275"/>
      <c r="S26" s="274">
        <f>IFERROR(VLOOKUP(R26,'Listas Generales'!$B$40:$C$44,2,0),0)</f>
        <v>0</v>
      </c>
      <c r="T26" s="276">
        <f t="shared" si="0"/>
        <v>0</v>
      </c>
      <c r="U26" s="275" t="str">
        <f>IFERROR(VLOOKUP(T26,'Listas Generales'!$B$4:$C$7,2,0),"-")</f>
        <v>Sin clasificar</v>
      </c>
      <c r="V26" s="250"/>
      <c r="W26" s="251"/>
      <c r="X26" s="252"/>
      <c r="Y26" s="252"/>
      <c r="Z26" s="252"/>
      <c r="AA26" s="252"/>
      <c r="AB26" s="243"/>
      <c r="AC26" s="287"/>
      <c r="AD26" s="287"/>
      <c r="AE26" s="287"/>
      <c r="AF26" s="287"/>
      <c r="AG26" s="287"/>
      <c r="AH26" s="290"/>
      <c r="AI26" s="318"/>
      <c r="AJ26" s="290"/>
      <c r="AK26" s="318"/>
      <c r="AL26" s="287"/>
      <c r="AM26" s="253"/>
      <c r="AN26" s="295" t="str">
        <f>IF(ISERROR(VLOOKUP(AL26,'Listas Ley Transparencia'!$H$3:$M$17,2,0)),"",VLOOKUP(AL26,'Listas Ley Transparencia'!$H$3:$M$17,2,0))</f>
        <v/>
      </c>
      <c r="AO26" s="296" t="str">
        <f>IF(ISERROR(VLOOKUP(AL26,'Listas Ley Transparencia'!$H$3:$M$17,3,0)),"",VLOOKUP(AL26,'Listas Ley Transparencia'!$H$3:$M$17,3,0))</f>
        <v/>
      </c>
      <c r="AP26" s="296" t="str">
        <f>IF(ISERROR(VLOOKUP(AL26,'Listas Ley Transparencia'!$H$3:$M$17,4,0)),"",VLOOKUP(AL26,'Listas Ley Transparencia'!$H$3:$M$17,4,0))</f>
        <v/>
      </c>
      <c r="AQ26" s="297" t="str">
        <f>IF(ISERROR(VLOOKUP(AL26,'Listas Ley Transparencia'!$H$3:$M$17,6,0)),"",VLOOKUP(AL26,'Listas Ley Transparencia'!$H$3:$M$17,6,0))</f>
        <v/>
      </c>
      <c r="AR26" s="281"/>
      <c r="AS26" s="252"/>
      <c r="AT26" s="282"/>
      <c r="AU26" s="282"/>
      <c r="AV26" s="243"/>
      <c r="AW26" s="305"/>
      <c r="AX26" s="306"/>
      <c r="AY26" s="307"/>
      <c r="AZ26" s="307"/>
      <c r="BA26" s="308" t="str">
        <f t="shared" si="1"/>
        <v>No</v>
      </c>
    </row>
    <row r="27" spans="1:53" ht="93" customHeight="1" x14ac:dyDescent="0.2">
      <c r="A27" s="244">
        <v>21</v>
      </c>
      <c r="B27" s="245"/>
      <c r="C27" s="245"/>
      <c r="D27" s="245"/>
      <c r="E27" s="246"/>
      <c r="F27" s="245"/>
      <c r="G27" s="245"/>
      <c r="H27" s="245"/>
      <c r="I27" s="245"/>
      <c r="J27" s="256"/>
      <c r="K27" s="258"/>
      <c r="L27" s="249"/>
      <c r="M27" s="272"/>
      <c r="N27" s="275"/>
      <c r="O27" s="274">
        <f>IFERROR(VLOOKUP(N27,'Listas Generales'!$B$25:$C$29,2,0),0)</f>
        <v>0</v>
      </c>
      <c r="P27" s="275"/>
      <c r="Q27" s="274">
        <f>IFERROR(VLOOKUP(P27,'Listas Generales'!$B$32:$C$36,2,0),0)</f>
        <v>0</v>
      </c>
      <c r="R27" s="275"/>
      <c r="S27" s="274">
        <f>IFERROR(VLOOKUP(R27,'Listas Generales'!$B$40:$C$44,2,0),0)</f>
        <v>0</v>
      </c>
      <c r="T27" s="276">
        <f t="shared" si="0"/>
        <v>0</v>
      </c>
      <c r="U27" s="275" t="str">
        <f>IFERROR(VLOOKUP(T27,'Listas Generales'!$B$4:$C$7,2,0),"-")</f>
        <v>Sin clasificar</v>
      </c>
      <c r="V27" s="250"/>
      <c r="W27" s="251"/>
      <c r="X27" s="252"/>
      <c r="Y27" s="252"/>
      <c r="Z27" s="252"/>
      <c r="AA27" s="252"/>
      <c r="AB27" s="243"/>
      <c r="AC27" s="287"/>
      <c r="AD27" s="287"/>
      <c r="AE27" s="287"/>
      <c r="AF27" s="287"/>
      <c r="AG27" s="287"/>
      <c r="AH27" s="290"/>
      <c r="AI27" s="318"/>
      <c r="AJ27" s="290"/>
      <c r="AK27" s="318"/>
      <c r="AL27" s="287"/>
      <c r="AM27" s="253"/>
      <c r="AN27" s="295" t="str">
        <f>IF(ISERROR(VLOOKUP(AL27,'Listas Ley Transparencia'!$H$3:$M$17,2,0)),"",VLOOKUP(AL27,'Listas Ley Transparencia'!$H$3:$M$17,2,0))</f>
        <v/>
      </c>
      <c r="AO27" s="296" t="str">
        <f>IF(ISERROR(VLOOKUP(AL27,'Listas Ley Transparencia'!$H$3:$M$17,3,0)),"",VLOOKUP(AL27,'Listas Ley Transparencia'!$H$3:$M$17,3,0))</f>
        <v/>
      </c>
      <c r="AP27" s="296" t="str">
        <f>IF(ISERROR(VLOOKUP(AL27,'Listas Ley Transparencia'!$H$3:$M$17,4,0)),"",VLOOKUP(AL27,'Listas Ley Transparencia'!$H$3:$M$17,4,0))</f>
        <v/>
      </c>
      <c r="AQ27" s="297" t="str">
        <f>IF(ISERROR(VLOOKUP(AL27,'Listas Ley Transparencia'!$H$3:$M$17,6,0)),"",VLOOKUP(AL27,'Listas Ley Transparencia'!$H$3:$M$17,6,0))</f>
        <v/>
      </c>
      <c r="AR27" s="281"/>
      <c r="AS27" s="252"/>
      <c r="AT27" s="282"/>
      <c r="AU27" s="282"/>
      <c r="AV27" s="243"/>
      <c r="AW27" s="305"/>
      <c r="AX27" s="306"/>
      <c r="AY27" s="307"/>
      <c r="AZ27" s="307"/>
      <c r="BA27" s="308" t="str">
        <f t="shared" si="1"/>
        <v>No</v>
      </c>
    </row>
    <row r="28" spans="1:53" ht="93" customHeight="1" x14ac:dyDescent="0.2">
      <c r="A28" s="244">
        <v>22</v>
      </c>
      <c r="B28" s="245"/>
      <c r="C28" s="245"/>
      <c r="D28" s="245"/>
      <c r="E28" s="246"/>
      <c r="F28" s="247"/>
      <c r="G28" s="247"/>
      <c r="H28" s="245"/>
      <c r="I28" s="245"/>
      <c r="J28" s="256"/>
      <c r="K28" s="258"/>
      <c r="L28" s="259"/>
      <c r="M28" s="272"/>
      <c r="N28" s="275"/>
      <c r="O28" s="274">
        <f>IFERROR(VLOOKUP(N28,'Listas Generales'!$B$25:$C$29,2,0),0)</f>
        <v>0</v>
      </c>
      <c r="P28" s="275"/>
      <c r="Q28" s="274">
        <f>IFERROR(VLOOKUP(P28,'Listas Generales'!$B$32:$C$36,2,0),0)</f>
        <v>0</v>
      </c>
      <c r="R28" s="275"/>
      <c r="S28" s="274">
        <f>IFERROR(VLOOKUP(R28,'Listas Generales'!$B$40:$C$44,2,0),0)</f>
        <v>0</v>
      </c>
      <c r="T28" s="276">
        <f t="shared" si="0"/>
        <v>0</v>
      </c>
      <c r="U28" s="275" t="str">
        <f>IFERROR(VLOOKUP(T28,'Listas Generales'!$B$4:$C$7,2,0),"-")</f>
        <v>Sin clasificar</v>
      </c>
      <c r="V28" s="250"/>
      <c r="W28" s="251"/>
      <c r="X28" s="252"/>
      <c r="Y28" s="252"/>
      <c r="Z28" s="252"/>
      <c r="AA28" s="252"/>
      <c r="AB28" s="243"/>
      <c r="AC28" s="287"/>
      <c r="AD28" s="287"/>
      <c r="AE28" s="287"/>
      <c r="AF28" s="287"/>
      <c r="AG28" s="287"/>
      <c r="AH28" s="290"/>
      <c r="AI28" s="318"/>
      <c r="AJ28" s="290"/>
      <c r="AK28" s="318"/>
      <c r="AL28" s="287"/>
      <c r="AM28" s="253"/>
      <c r="AN28" s="295" t="str">
        <f>IF(ISERROR(VLOOKUP(AL28,'Listas Ley Transparencia'!$H$3:$M$17,2,0)),"",VLOOKUP(AL28,'Listas Ley Transparencia'!$H$3:$M$17,2,0))</f>
        <v/>
      </c>
      <c r="AO28" s="296" t="str">
        <f>IF(ISERROR(VLOOKUP(AL28,'Listas Ley Transparencia'!$H$3:$M$17,3,0)),"",VLOOKUP(AL28,'Listas Ley Transparencia'!$H$3:$M$17,3,0))</f>
        <v/>
      </c>
      <c r="AP28" s="296" t="str">
        <f>IF(ISERROR(VLOOKUP(AL28,'Listas Ley Transparencia'!$H$3:$M$17,4,0)),"",VLOOKUP(AL28,'Listas Ley Transparencia'!$H$3:$M$17,4,0))</f>
        <v/>
      </c>
      <c r="AQ28" s="297" t="str">
        <f>IF(ISERROR(VLOOKUP(AL28,'Listas Ley Transparencia'!$H$3:$M$17,6,0)),"",VLOOKUP(AL28,'Listas Ley Transparencia'!$H$3:$M$17,6,0))</f>
        <v/>
      </c>
      <c r="AR28" s="281"/>
      <c r="AS28" s="252"/>
      <c r="AT28" s="282"/>
      <c r="AU28" s="282"/>
      <c r="AV28" s="243"/>
      <c r="AW28" s="305"/>
      <c r="AX28" s="306"/>
      <c r="AY28" s="307"/>
      <c r="AZ28" s="307"/>
      <c r="BA28" s="308" t="str">
        <f t="shared" si="1"/>
        <v>No</v>
      </c>
    </row>
    <row r="29" spans="1:53" ht="93" customHeight="1" x14ac:dyDescent="0.2">
      <c r="A29" s="244">
        <v>23</v>
      </c>
      <c r="B29" s="245"/>
      <c r="C29" s="245"/>
      <c r="D29" s="247"/>
      <c r="E29" s="246"/>
      <c r="F29" s="245"/>
      <c r="G29" s="245"/>
      <c r="H29" s="245"/>
      <c r="I29" s="256"/>
      <c r="J29" s="256"/>
      <c r="K29" s="258"/>
      <c r="L29" s="259"/>
      <c r="M29" s="272"/>
      <c r="N29" s="275"/>
      <c r="O29" s="274">
        <f>IFERROR(VLOOKUP(N29,'Listas Generales'!$B$25:$C$29,2,0),0)</f>
        <v>0</v>
      </c>
      <c r="P29" s="275"/>
      <c r="Q29" s="274">
        <f>IFERROR(VLOOKUP(P29,'Listas Generales'!$B$32:$C$36,2,0),0)</f>
        <v>0</v>
      </c>
      <c r="R29" s="275"/>
      <c r="S29" s="274">
        <f>IFERROR(VLOOKUP(R29,'Listas Generales'!$B$40:$C$44,2,0),0)</f>
        <v>0</v>
      </c>
      <c r="T29" s="276">
        <f t="shared" si="0"/>
        <v>0</v>
      </c>
      <c r="U29" s="275" t="str">
        <f>IFERROR(VLOOKUP(T29,'Listas Generales'!$B$4:$C$7,2,0),"-")</f>
        <v>Sin clasificar</v>
      </c>
      <c r="V29" s="250"/>
      <c r="W29" s="251"/>
      <c r="X29" s="252"/>
      <c r="Y29" s="252"/>
      <c r="Z29" s="252"/>
      <c r="AA29" s="252"/>
      <c r="AB29" s="243"/>
      <c r="AC29" s="287"/>
      <c r="AD29" s="287"/>
      <c r="AE29" s="287"/>
      <c r="AF29" s="287"/>
      <c r="AG29" s="287"/>
      <c r="AH29" s="290"/>
      <c r="AI29" s="318"/>
      <c r="AJ29" s="290"/>
      <c r="AK29" s="318"/>
      <c r="AL29" s="287"/>
      <c r="AM29" s="253"/>
      <c r="AN29" s="295" t="str">
        <f>IF(ISERROR(VLOOKUP(AL29,'Listas Ley Transparencia'!$H$3:$M$17,2,0)),"",VLOOKUP(AL29,'Listas Ley Transparencia'!$H$3:$M$17,2,0))</f>
        <v/>
      </c>
      <c r="AO29" s="296" t="str">
        <f>IF(ISERROR(VLOOKUP(AL29,'Listas Ley Transparencia'!$H$3:$M$17,3,0)),"",VLOOKUP(AL29,'Listas Ley Transparencia'!$H$3:$M$17,3,0))</f>
        <v/>
      </c>
      <c r="AP29" s="296" t="str">
        <f>IF(ISERROR(VLOOKUP(AL29,'Listas Ley Transparencia'!$H$3:$M$17,4,0)),"",VLOOKUP(AL29,'Listas Ley Transparencia'!$H$3:$M$17,4,0))</f>
        <v/>
      </c>
      <c r="AQ29" s="297" t="str">
        <f>IF(ISERROR(VLOOKUP(AL29,'Listas Ley Transparencia'!$H$3:$M$17,6,0)),"",VLOOKUP(AL29,'Listas Ley Transparencia'!$H$3:$M$17,6,0))</f>
        <v/>
      </c>
      <c r="AR29" s="281"/>
      <c r="AS29" s="252"/>
      <c r="AT29" s="282"/>
      <c r="AU29" s="282"/>
      <c r="AV29" s="243"/>
      <c r="AW29" s="305"/>
      <c r="AX29" s="306"/>
      <c r="AY29" s="307"/>
      <c r="AZ29" s="307"/>
      <c r="BA29" s="308" t="str">
        <f t="shared" si="1"/>
        <v>No</v>
      </c>
    </row>
    <row r="30" spans="1:53" ht="93" customHeight="1" x14ac:dyDescent="0.2">
      <c r="A30" s="244">
        <v>24</v>
      </c>
      <c r="B30" s="245"/>
      <c r="C30" s="247"/>
      <c r="D30" s="247"/>
      <c r="E30" s="255"/>
      <c r="F30" s="247"/>
      <c r="G30" s="247"/>
      <c r="H30" s="247"/>
      <c r="I30" s="247"/>
      <c r="J30" s="260"/>
      <c r="K30" s="258"/>
      <c r="L30" s="259"/>
      <c r="M30" s="272"/>
      <c r="N30" s="275"/>
      <c r="O30" s="274">
        <f>IFERROR(VLOOKUP(N30,'Listas Generales'!$B$25:$C$29,2,0),0)</f>
        <v>0</v>
      </c>
      <c r="P30" s="275"/>
      <c r="Q30" s="274">
        <f>IFERROR(VLOOKUP(P30,'Listas Generales'!$B$32:$C$36,2,0),0)</f>
        <v>0</v>
      </c>
      <c r="R30" s="275"/>
      <c r="S30" s="274">
        <f>IFERROR(VLOOKUP(R30,'Listas Generales'!$B$40:$C$44,2,0),0)</f>
        <v>0</v>
      </c>
      <c r="T30" s="276">
        <f t="shared" si="0"/>
        <v>0</v>
      </c>
      <c r="U30" s="275" t="str">
        <f>IFERROR(VLOOKUP(T30,'Listas Generales'!$B$4:$C$7,2,0),"-")</f>
        <v>Sin clasificar</v>
      </c>
      <c r="V30" s="250"/>
      <c r="W30" s="251"/>
      <c r="X30" s="252"/>
      <c r="Y30" s="252"/>
      <c r="Z30" s="252"/>
      <c r="AA30" s="252"/>
      <c r="AB30" s="243"/>
      <c r="AC30" s="287"/>
      <c r="AD30" s="287"/>
      <c r="AE30" s="287"/>
      <c r="AF30" s="287"/>
      <c r="AG30" s="287"/>
      <c r="AH30" s="290"/>
      <c r="AI30" s="318"/>
      <c r="AJ30" s="290"/>
      <c r="AK30" s="318"/>
      <c r="AL30" s="287"/>
      <c r="AM30" s="253"/>
      <c r="AN30" s="295" t="str">
        <f>IF(ISERROR(VLOOKUP(AL30,'Listas Ley Transparencia'!$H$3:$M$17,2,0)),"",VLOOKUP(AL30,'Listas Ley Transparencia'!$H$3:$M$17,2,0))</f>
        <v/>
      </c>
      <c r="AO30" s="296" t="str">
        <f>IF(ISERROR(VLOOKUP(AL30,'Listas Ley Transparencia'!$H$3:$M$17,3,0)),"",VLOOKUP(AL30,'Listas Ley Transparencia'!$H$3:$M$17,3,0))</f>
        <v/>
      </c>
      <c r="AP30" s="296" t="str">
        <f>IF(ISERROR(VLOOKUP(AL30,'Listas Ley Transparencia'!$H$3:$M$17,4,0)),"",VLOOKUP(AL30,'Listas Ley Transparencia'!$H$3:$M$17,4,0))</f>
        <v/>
      </c>
      <c r="AQ30" s="297" t="str">
        <f>IF(ISERROR(VLOOKUP(AL30,'Listas Ley Transparencia'!$H$3:$M$17,6,0)),"",VLOOKUP(AL30,'Listas Ley Transparencia'!$H$3:$M$17,6,0))</f>
        <v/>
      </c>
      <c r="AR30" s="281"/>
      <c r="AS30" s="252"/>
      <c r="AT30" s="282"/>
      <c r="AU30" s="282"/>
      <c r="AV30" s="243"/>
      <c r="AW30" s="305"/>
      <c r="AX30" s="306"/>
      <c r="AY30" s="307"/>
      <c r="AZ30" s="307"/>
      <c r="BA30" s="308" t="str">
        <f t="shared" si="1"/>
        <v>No</v>
      </c>
    </row>
    <row r="31" spans="1:53" ht="93" customHeight="1" x14ac:dyDescent="0.2">
      <c r="A31" s="244">
        <v>25</v>
      </c>
      <c r="B31" s="245"/>
      <c r="C31" s="245"/>
      <c r="D31" s="245"/>
      <c r="E31" s="246"/>
      <c r="F31" s="247"/>
      <c r="G31" s="247"/>
      <c r="H31" s="245"/>
      <c r="I31" s="247"/>
      <c r="J31" s="260"/>
      <c r="K31" s="258"/>
      <c r="L31" s="259"/>
      <c r="M31" s="272"/>
      <c r="N31" s="275"/>
      <c r="O31" s="274">
        <f>IFERROR(VLOOKUP(N31,'Listas Generales'!$B$25:$C$29,2,0),0)</f>
        <v>0</v>
      </c>
      <c r="P31" s="275"/>
      <c r="Q31" s="274">
        <f>IFERROR(VLOOKUP(P31,'Listas Generales'!$B$32:$C$36,2,0),0)</f>
        <v>0</v>
      </c>
      <c r="R31" s="275"/>
      <c r="S31" s="274">
        <f>IFERROR(VLOOKUP(R31,'Listas Generales'!$B$40:$C$44,2,0),0)</f>
        <v>0</v>
      </c>
      <c r="T31" s="276">
        <f t="shared" si="0"/>
        <v>0</v>
      </c>
      <c r="U31" s="275" t="str">
        <f>IFERROR(VLOOKUP(T31,'Listas Generales'!$B$4:$C$7,2,0),"-")</f>
        <v>Sin clasificar</v>
      </c>
      <c r="V31" s="250"/>
      <c r="W31" s="251"/>
      <c r="X31" s="252"/>
      <c r="Y31" s="252"/>
      <c r="Z31" s="252"/>
      <c r="AA31" s="252"/>
      <c r="AB31" s="243"/>
      <c r="AC31" s="287"/>
      <c r="AD31" s="287"/>
      <c r="AE31" s="287"/>
      <c r="AF31" s="287"/>
      <c r="AG31" s="287"/>
      <c r="AH31" s="290"/>
      <c r="AI31" s="318"/>
      <c r="AJ31" s="290"/>
      <c r="AK31" s="318"/>
      <c r="AL31" s="287"/>
      <c r="AM31" s="253"/>
      <c r="AN31" s="295" t="str">
        <f>IF(ISERROR(VLOOKUP(AL31,'Listas Ley Transparencia'!$H$3:$M$17,2,0)),"",VLOOKUP(AL31,'Listas Ley Transparencia'!$H$3:$M$17,2,0))</f>
        <v/>
      </c>
      <c r="AO31" s="296" t="str">
        <f>IF(ISERROR(VLOOKUP(AL31,'Listas Ley Transparencia'!$H$3:$M$17,3,0)),"",VLOOKUP(AL31,'Listas Ley Transparencia'!$H$3:$M$17,3,0))</f>
        <v/>
      </c>
      <c r="AP31" s="296" t="str">
        <f>IF(ISERROR(VLOOKUP(AL31,'Listas Ley Transparencia'!$H$3:$M$17,4,0)),"",VLOOKUP(AL31,'Listas Ley Transparencia'!$H$3:$M$17,4,0))</f>
        <v/>
      </c>
      <c r="AQ31" s="297" t="str">
        <f>IF(ISERROR(VLOOKUP(AL31,'Listas Ley Transparencia'!$H$3:$M$17,6,0)),"",VLOOKUP(AL31,'Listas Ley Transparencia'!$H$3:$M$17,6,0))</f>
        <v/>
      </c>
      <c r="AR31" s="281"/>
      <c r="AS31" s="252"/>
      <c r="AT31" s="282"/>
      <c r="AU31" s="282"/>
      <c r="AV31" s="243"/>
      <c r="AW31" s="305"/>
      <c r="AX31" s="306"/>
      <c r="AY31" s="307"/>
      <c r="AZ31" s="307"/>
      <c r="BA31" s="308" t="str">
        <f t="shared" si="1"/>
        <v>No</v>
      </c>
    </row>
    <row r="32" spans="1:53" ht="93" customHeight="1" x14ac:dyDescent="0.2">
      <c r="A32" s="244">
        <v>26</v>
      </c>
      <c r="B32" s="245"/>
      <c r="C32" s="245"/>
      <c r="D32" s="245"/>
      <c r="E32" s="246"/>
      <c r="F32" s="247"/>
      <c r="G32" s="247"/>
      <c r="H32" s="245"/>
      <c r="I32" s="260"/>
      <c r="J32" s="260"/>
      <c r="K32" s="258"/>
      <c r="L32" s="259"/>
      <c r="M32" s="272"/>
      <c r="N32" s="275"/>
      <c r="O32" s="274">
        <f>IFERROR(VLOOKUP(N32,'Listas Generales'!$B$25:$C$29,2,0),0)</f>
        <v>0</v>
      </c>
      <c r="P32" s="275"/>
      <c r="Q32" s="274">
        <f>IFERROR(VLOOKUP(P32,'Listas Generales'!$B$32:$C$36,2,0),0)</f>
        <v>0</v>
      </c>
      <c r="R32" s="275"/>
      <c r="S32" s="274">
        <f>IFERROR(VLOOKUP(R32,'Listas Generales'!$B$40:$C$44,2,0),0)</f>
        <v>0</v>
      </c>
      <c r="T32" s="276">
        <f t="shared" si="0"/>
        <v>0</v>
      </c>
      <c r="U32" s="275" t="str">
        <f>IFERROR(VLOOKUP(T32,'Listas Generales'!$B$4:$C$7,2,0),"-")</f>
        <v>Sin clasificar</v>
      </c>
      <c r="V32" s="250"/>
      <c r="W32" s="251"/>
      <c r="X32" s="252"/>
      <c r="Y32" s="252"/>
      <c r="Z32" s="252"/>
      <c r="AA32" s="252"/>
      <c r="AB32" s="243"/>
      <c r="AC32" s="287"/>
      <c r="AD32" s="287"/>
      <c r="AE32" s="287"/>
      <c r="AF32" s="287"/>
      <c r="AG32" s="287"/>
      <c r="AH32" s="290"/>
      <c r="AI32" s="318"/>
      <c r="AJ32" s="290"/>
      <c r="AK32" s="318"/>
      <c r="AL32" s="287"/>
      <c r="AM32" s="253"/>
      <c r="AN32" s="295" t="str">
        <f>IF(ISERROR(VLOOKUP(AL32,'Listas Ley Transparencia'!$H$3:$M$17,2,0)),"",VLOOKUP(AL32,'Listas Ley Transparencia'!$H$3:$M$17,2,0))</f>
        <v/>
      </c>
      <c r="AO32" s="296" t="str">
        <f>IF(ISERROR(VLOOKUP(AL32,'Listas Ley Transparencia'!$H$3:$M$17,3,0)),"",VLOOKUP(AL32,'Listas Ley Transparencia'!$H$3:$M$17,3,0))</f>
        <v/>
      </c>
      <c r="AP32" s="296" t="str">
        <f>IF(ISERROR(VLOOKUP(AL32,'Listas Ley Transparencia'!$H$3:$M$17,4,0)),"",VLOOKUP(AL32,'Listas Ley Transparencia'!$H$3:$M$17,4,0))</f>
        <v/>
      </c>
      <c r="AQ32" s="297" t="str">
        <f>IF(ISERROR(VLOOKUP(AL32,'Listas Ley Transparencia'!$H$3:$M$17,6,0)),"",VLOOKUP(AL32,'Listas Ley Transparencia'!$H$3:$M$17,6,0))</f>
        <v/>
      </c>
      <c r="AR32" s="281"/>
      <c r="AS32" s="252"/>
      <c r="AT32" s="282"/>
      <c r="AU32" s="282"/>
      <c r="AV32" s="243"/>
      <c r="AW32" s="305"/>
      <c r="AX32" s="306"/>
      <c r="AY32" s="307"/>
      <c r="AZ32" s="307"/>
      <c r="BA32" s="308" t="str">
        <f t="shared" si="1"/>
        <v>No</v>
      </c>
    </row>
    <row r="33" spans="1:53" ht="93" customHeight="1" x14ac:dyDescent="0.2">
      <c r="A33" s="244">
        <v>27</v>
      </c>
      <c r="B33" s="245"/>
      <c r="C33" s="245"/>
      <c r="D33" s="245"/>
      <c r="E33" s="246"/>
      <c r="F33" s="247"/>
      <c r="G33" s="247"/>
      <c r="H33" s="245"/>
      <c r="I33" s="260"/>
      <c r="J33" s="260"/>
      <c r="K33" s="258"/>
      <c r="L33" s="259"/>
      <c r="M33" s="272"/>
      <c r="N33" s="275"/>
      <c r="O33" s="274">
        <f>IFERROR(VLOOKUP(N33,'Listas Generales'!$B$25:$C$29,2,0),0)</f>
        <v>0</v>
      </c>
      <c r="P33" s="275"/>
      <c r="Q33" s="274">
        <f>IFERROR(VLOOKUP(P33,'Listas Generales'!$B$32:$C$36,2,0),0)</f>
        <v>0</v>
      </c>
      <c r="R33" s="275"/>
      <c r="S33" s="274">
        <f>IFERROR(VLOOKUP(R33,'Listas Generales'!$B$40:$C$44,2,0),0)</f>
        <v>0</v>
      </c>
      <c r="T33" s="276">
        <f t="shared" si="0"/>
        <v>0</v>
      </c>
      <c r="U33" s="275" t="str">
        <f>IFERROR(VLOOKUP(T33,'Listas Generales'!$B$4:$C$7,2,0),"-")</f>
        <v>Sin clasificar</v>
      </c>
      <c r="V33" s="250"/>
      <c r="W33" s="251"/>
      <c r="X33" s="252"/>
      <c r="Y33" s="252"/>
      <c r="Z33" s="252"/>
      <c r="AA33" s="252"/>
      <c r="AB33" s="243"/>
      <c r="AC33" s="287"/>
      <c r="AD33" s="287"/>
      <c r="AE33" s="287"/>
      <c r="AF33" s="287"/>
      <c r="AG33" s="287"/>
      <c r="AH33" s="290"/>
      <c r="AI33" s="318"/>
      <c r="AJ33" s="290"/>
      <c r="AK33" s="318"/>
      <c r="AL33" s="287"/>
      <c r="AM33" s="253"/>
      <c r="AN33" s="295" t="str">
        <f>IF(ISERROR(VLOOKUP(AL33,'Listas Ley Transparencia'!$H$3:$M$17,2,0)),"",VLOOKUP(AL33,'Listas Ley Transparencia'!$H$3:$M$17,2,0))</f>
        <v/>
      </c>
      <c r="AO33" s="296" t="str">
        <f>IF(ISERROR(VLOOKUP(AL33,'Listas Ley Transparencia'!$H$3:$M$17,3,0)),"",VLOOKUP(AL33,'Listas Ley Transparencia'!$H$3:$M$17,3,0))</f>
        <v/>
      </c>
      <c r="AP33" s="296" t="str">
        <f>IF(ISERROR(VLOOKUP(AL33,'Listas Ley Transparencia'!$H$3:$M$17,4,0)),"",VLOOKUP(AL33,'Listas Ley Transparencia'!$H$3:$M$17,4,0))</f>
        <v/>
      </c>
      <c r="AQ33" s="297" t="str">
        <f>IF(ISERROR(VLOOKUP(AL33,'Listas Ley Transparencia'!$H$3:$M$17,6,0)),"",VLOOKUP(AL33,'Listas Ley Transparencia'!$H$3:$M$17,6,0))</f>
        <v/>
      </c>
      <c r="AR33" s="281"/>
      <c r="AS33" s="252"/>
      <c r="AT33" s="282"/>
      <c r="AU33" s="282"/>
      <c r="AV33" s="243"/>
      <c r="AW33" s="305"/>
      <c r="AX33" s="306"/>
      <c r="AY33" s="307"/>
      <c r="AZ33" s="307"/>
      <c r="BA33" s="308" t="str">
        <f t="shared" si="1"/>
        <v>No</v>
      </c>
    </row>
    <row r="34" spans="1:53" ht="93" customHeight="1" x14ac:dyDescent="0.2">
      <c r="A34" s="244">
        <v>28</v>
      </c>
      <c r="B34" s="245"/>
      <c r="C34" s="247"/>
      <c r="D34" s="247"/>
      <c r="E34" s="255"/>
      <c r="F34" s="247"/>
      <c r="G34" s="247"/>
      <c r="H34" s="247"/>
      <c r="I34" s="247"/>
      <c r="J34" s="260"/>
      <c r="K34" s="258"/>
      <c r="L34" s="259"/>
      <c r="M34" s="272"/>
      <c r="N34" s="275"/>
      <c r="O34" s="274">
        <f>IFERROR(VLOOKUP(N34,'Listas Generales'!$B$25:$C$29,2,0),0)</f>
        <v>0</v>
      </c>
      <c r="P34" s="275"/>
      <c r="Q34" s="274">
        <f>IFERROR(VLOOKUP(P34,'Listas Generales'!$B$32:$C$36,2,0),0)</f>
        <v>0</v>
      </c>
      <c r="R34" s="275"/>
      <c r="S34" s="274">
        <f>IFERROR(VLOOKUP(R34,'Listas Generales'!$B$40:$C$44,2,0),0)</f>
        <v>0</v>
      </c>
      <c r="T34" s="276">
        <f t="shared" si="0"/>
        <v>0</v>
      </c>
      <c r="U34" s="275" t="str">
        <f>IFERROR(VLOOKUP(T34,'Listas Generales'!$B$4:$C$7,2,0),"-")</f>
        <v>Sin clasificar</v>
      </c>
      <c r="V34" s="250"/>
      <c r="W34" s="251"/>
      <c r="X34" s="252"/>
      <c r="Y34" s="252"/>
      <c r="Z34" s="252"/>
      <c r="AA34" s="252"/>
      <c r="AB34" s="243"/>
      <c r="AC34" s="287"/>
      <c r="AD34" s="287"/>
      <c r="AE34" s="287"/>
      <c r="AF34" s="287"/>
      <c r="AG34" s="287"/>
      <c r="AH34" s="290"/>
      <c r="AI34" s="318"/>
      <c r="AJ34" s="290"/>
      <c r="AK34" s="318"/>
      <c r="AL34" s="287"/>
      <c r="AM34" s="253"/>
      <c r="AN34" s="295" t="str">
        <f>IF(ISERROR(VLOOKUP(AL34,'Listas Ley Transparencia'!$H$3:$M$17,2,0)),"",VLOOKUP(AL34,'Listas Ley Transparencia'!$H$3:$M$17,2,0))</f>
        <v/>
      </c>
      <c r="AO34" s="296" t="str">
        <f>IF(ISERROR(VLOOKUP(AL34,'Listas Ley Transparencia'!$H$3:$M$17,3,0)),"",VLOOKUP(AL34,'Listas Ley Transparencia'!$H$3:$M$17,3,0))</f>
        <v/>
      </c>
      <c r="AP34" s="296" t="str">
        <f>IF(ISERROR(VLOOKUP(AL34,'Listas Ley Transparencia'!$H$3:$M$17,4,0)),"",VLOOKUP(AL34,'Listas Ley Transparencia'!$H$3:$M$17,4,0))</f>
        <v/>
      </c>
      <c r="AQ34" s="297" t="str">
        <f>IF(ISERROR(VLOOKUP(AL34,'Listas Ley Transparencia'!$H$3:$M$17,6,0)),"",VLOOKUP(AL34,'Listas Ley Transparencia'!$H$3:$M$17,6,0))</f>
        <v/>
      </c>
      <c r="AR34" s="281"/>
      <c r="AS34" s="252"/>
      <c r="AT34" s="282"/>
      <c r="AU34" s="282"/>
      <c r="AV34" s="243"/>
      <c r="AW34" s="305"/>
      <c r="AX34" s="306"/>
      <c r="AY34" s="307"/>
      <c r="AZ34" s="307"/>
      <c r="BA34" s="308" t="str">
        <f t="shared" si="1"/>
        <v>No</v>
      </c>
    </row>
    <row r="35" spans="1:53" ht="93" customHeight="1" x14ac:dyDescent="0.2">
      <c r="A35" s="244">
        <v>29</v>
      </c>
      <c r="B35" s="245"/>
      <c r="C35" s="245"/>
      <c r="D35" s="245"/>
      <c r="E35" s="246"/>
      <c r="F35" s="245"/>
      <c r="G35" s="245"/>
      <c r="H35" s="245"/>
      <c r="I35" s="247"/>
      <c r="J35" s="260"/>
      <c r="K35" s="258"/>
      <c r="L35" s="259"/>
      <c r="M35" s="272"/>
      <c r="N35" s="275"/>
      <c r="O35" s="274">
        <f>IFERROR(VLOOKUP(N35,'Listas Generales'!$B$25:$C$29,2,0),0)</f>
        <v>0</v>
      </c>
      <c r="P35" s="275"/>
      <c r="Q35" s="274">
        <f>IFERROR(VLOOKUP(P35,'Listas Generales'!$B$32:$C$36,2,0),0)</f>
        <v>0</v>
      </c>
      <c r="R35" s="275"/>
      <c r="S35" s="274">
        <f>IFERROR(VLOOKUP(R35,'Listas Generales'!$B$40:$C$44,2,0),0)</f>
        <v>0</v>
      </c>
      <c r="T35" s="276">
        <f t="shared" si="0"/>
        <v>0</v>
      </c>
      <c r="U35" s="275" t="str">
        <f>IFERROR(VLOOKUP(T35,'Listas Generales'!$B$4:$C$7,2,0),"-")</f>
        <v>Sin clasificar</v>
      </c>
      <c r="V35" s="250"/>
      <c r="W35" s="251"/>
      <c r="X35" s="252"/>
      <c r="Y35" s="252"/>
      <c r="Z35" s="252"/>
      <c r="AA35" s="252"/>
      <c r="AB35" s="243"/>
      <c r="AC35" s="287"/>
      <c r="AD35" s="287"/>
      <c r="AE35" s="287"/>
      <c r="AF35" s="287"/>
      <c r="AG35" s="287"/>
      <c r="AH35" s="290"/>
      <c r="AI35" s="318"/>
      <c r="AJ35" s="290"/>
      <c r="AK35" s="318"/>
      <c r="AL35" s="287"/>
      <c r="AM35" s="253"/>
      <c r="AN35" s="295" t="str">
        <f>IF(ISERROR(VLOOKUP(AL35,'Listas Ley Transparencia'!$H$3:$M$17,2,0)),"",VLOOKUP(AL35,'Listas Ley Transparencia'!$H$3:$M$17,2,0))</f>
        <v/>
      </c>
      <c r="AO35" s="296" t="str">
        <f>IF(ISERROR(VLOOKUP(AL35,'Listas Ley Transparencia'!$H$3:$M$17,3,0)),"",VLOOKUP(AL35,'Listas Ley Transparencia'!$H$3:$M$17,3,0))</f>
        <v/>
      </c>
      <c r="AP35" s="296" t="str">
        <f>IF(ISERROR(VLOOKUP(AL35,'Listas Ley Transparencia'!$H$3:$M$17,4,0)),"",VLOOKUP(AL35,'Listas Ley Transparencia'!$H$3:$M$17,4,0))</f>
        <v/>
      </c>
      <c r="AQ35" s="297" t="str">
        <f>IF(ISERROR(VLOOKUP(AL35,'Listas Ley Transparencia'!$H$3:$M$17,6,0)),"",VLOOKUP(AL35,'Listas Ley Transparencia'!$H$3:$M$17,6,0))</f>
        <v/>
      </c>
      <c r="AR35" s="281"/>
      <c r="AS35" s="252"/>
      <c r="AT35" s="282"/>
      <c r="AU35" s="282"/>
      <c r="AV35" s="243"/>
      <c r="AW35" s="305"/>
      <c r="AX35" s="306"/>
      <c r="AY35" s="307"/>
      <c r="AZ35" s="307"/>
      <c r="BA35" s="308" t="str">
        <f t="shared" si="1"/>
        <v>No</v>
      </c>
    </row>
    <row r="36" spans="1:53" ht="93" customHeight="1" x14ac:dyDescent="0.2">
      <c r="A36" s="244">
        <v>30</v>
      </c>
      <c r="B36" s="245"/>
      <c r="C36" s="247"/>
      <c r="D36" s="245"/>
      <c r="E36" s="246"/>
      <c r="F36" s="247"/>
      <c r="G36" s="247"/>
      <c r="H36" s="247"/>
      <c r="I36" s="247"/>
      <c r="J36" s="247"/>
      <c r="K36" s="258"/>
      <c r="L36" s="259"/>
      <c r="M36" s="272"/>
      <c r="N36" s="275"/>
      <c r="O36" s="274">
        <f>IFERROR(VLOOKUP(N36,'Listas Generales'!$B$25:$C$29,2,0),0)</f>
        <v>0</v>
      </c>
      <c r="P36" s="275"/>
      <c r="Q36" s="274">
        <f>IFERROR(VLOOKUP(P36,'Listas Generales'!$B$32:$C$36,2,0),0)</f>
        <v>0</v>
      </c>
      <c r="R36" s="275"/>
      <c r="S36" s="274">
        <f>IFERROR(VLOOKUP(R36,'Listas Generales'!$B$40:$C$44,2,0),0)</f>
        <v>0</v>
      </c>
      <c r="T36" s="276">
        <f t="shared" si="0"/>
        <v>0</v>
      </c>
      <c r="U36" s="275" t="str">
        <f>IFERROR(VLOOKUP(T36,'Listas Generales'!$B$4:$C$7,2,0),"-")</f>
        <v>Sin clasificar</v>
      </c>
      <c r="V36" s="250"/>
      <c r="W36" s="251"/>
      <c r="X36" s="252"/>
      <c r="Y36" s="252"/>
      <c r="Z36" s="252"/>
      <c r="AA36" s="252"/>
      <c r="AB36" s="243"/>
      <c r="AC36" s="287"/>
      <c r="AD36" s="287"/>
      <c r="AE36" s="287"/>
      <c r="AF36" s="287"/>
      <c r="AG36" s="287"/>
      <c r="AH36" s="290"/>
      <c r="AI36" s="318"/>
      <c r="AJ36" s="290"/>
      <c r="AK36" s="318"/>
      <c r="AL36" s="287"/>
      <c r="AM36" s="253"/>
      <c r="AN36" s="295" t="str">
        <f>IF(ISERROR(VLOOKUP(AL36,'Listas Ley Transparencia'!$H$3:$M$17,2,0)),"",VLOOKUP(AL36,'Listas Ley Transparencia'!$H$3:$M$17,2,0))</f>
        <v/>
      </c>
      <c r="AO36" s="296" t="str">
        <f>IF(ISERROR(VLOOKUP(AL36,'Listas Ley Transparencia'!$H$3:$M$17,3,0)),"",VLOOKUP(AL36,'Listas Ley Transparencia'!$H$3:$M$17,3,0))</f>
        <v/>
      </c>
      <c r="AP36" s="296" t="str">
        <f>IF(ISERROR(VLOOKUP(AL36,'Listas Ley Transparencia'!$H$3:$M$17,4,0)),"",VLOOKUP(AL36,'Listas Ley Transparencia'!$H$3:$M$17,4,0))</f>
        <v/>
      </c>
      <c r="AQ36" s="297" t="str">
        <f>IF(ISERROR(VLOOKUP(AL36,'Listas Ley Transparencia'!$H$3:$M$17,6,0)),"",VLOOKUP(AL36,'Listas Ley Transparencia'!$H$3:$M$17,6,0))</f>
        <v/>
      </c>
      <c r="AR36" s="281"/>
      <c r="AS36" s="252"/>
      <c r="AT36" s="282"/>
      <c r="AU36" s="282"/>
      <c r="AV36" s="243"/>
      <c r="AW36" s="305"/>
      <c r="AX36" s="306"/>
      <c r="AY36" s="307"/>
      <c r="AZ36" s="307"/>
      <c r="BA36" s="308" t="str">
        <f t="shared" si="1"/>
        <v>No</v>
      </c>
    </row>
    <row r="37" spans="1:53" ht="93" customHeight="1" x14ac:dyDescent="0.2">
      <c r="A37" s="244">
        <v>31</v>
      </c>
      <c r="B37" s="245"/>
      <c r="C37" s="245"/>
      <c r="D37" s="245"/>
      <c r="E37" s="246"/>
      <c r="F37" s="245"/>
      <c r="G37" s="245"/>
      <c r="H37" s="245"/>
      <c r="I37" s="247"/>
      <c r="J37" s="247"/>
      <c r="K37" s="258"/>
      <c r="L37" s="259"/>
      <c r="M37" s="272"/>
      <c r="N37" s="275"/>
      <c r="O37" s="274">
        <f>IFERROR(VLOOKUP(N37,'Listas Generales'!$B$25:$C$29,2,0),0)</f>
        <v>0</v>
      </c>
      <c r="P37" s="275"/>
      <c r="Q37" s="274">
        <f>IFERROR(VLOOKUP(P37,'Listas Generales'!$B$32:$C$36,2,0),0)</f>
        <v>0</v>
      </c>
      <c r="R37" s="275"/>
      <c r="S37" s="274">
        <f>IFERROR(VLOOKUP(R37,'Listas Generales'!$B$40:$C$44,2,0),0)</f>
        <v>0</v>
      </c>
      <c r="T37" s="276">
        <f t="shared" si="0"/>
        <v>0</v>
      </c>
      <c r="U37" s="275" t="str">
        <f>IFERROR(VLOOKUP(T37,'Listas Generales'!$B$4:$C$7,2,0),"-")</f>
        <v>Sin clasificar</v>
      </c>
      <c r="V37" s="250"/>
      <c r="W37" s="251"/>
      <c r="X37" s="252"/>
      <c r="Y37" s="252"/>
      <c r="Z37" s="252"/>
      <c r="AA37" s="252"/>
      <c r="AB37" s="243"/>
      <c r="AC37" s="287"/>
      <c r="AD37" s="287"/>
      <c r="AE37" s="287"/>
      <c r="AF37" s="287"/>
      <c r="AG37" s="287"/>
      <c r="AH37" s="290"/>
      <c r="AI37" s="318"/>
      <c r="AJ37" s="290"/>
      <c r="AK37" s="318"/>
      <c r="AL37" s="287"/>
      <c r="AM37" s="253"/>
      <c r="AN37" s="295" t="str">
        <f>IF(ISERROR(VLOOKUP(AL37,'Listas Ley Transparencia'!$H$3:$M$17,2,0)),"",VLOOKUP(AL37,'Listas Ley Transparencia'!$H$3:$M$17,2,0))</f>
        <v/>
      </c>
      <c r="AO37" s="296" t="str">
        <f>IF(ISERROR(VLOOKUP(AL37,'Listas Ley Transparencia'!$H$3:$M$17,3,0)),"",VLOOKUP(AL37,'Listas Ley Transparencia'!$H$3:$M$17,3,0))</f>
        <v/>
      </c>
      <c r="AP37" s="296" t="str">
        <f>IF(ISERROR(VLOOKUP(AL37,'Listas Ley Transparencia'!$H$3:$M$17,4,0)),"",VLOOKUP(AL37,'Listas Ley Transparencia'!$H$3:$M$17,4,0))</f>
        <v/>
      </c>
      <c r="AQ37" s="297" t="str">
        <f>IF(ISERROR(VLOOKUP(AL37,'Listas Ley Transparencia'!$H$3:$M$17,6,0)),"",VLOOKUP(AL37,'Listas Ley Transparencia'!$H$3:$M$17,6,0))</f>
        <v/>
      </c>
      <c r="AR37" s="281"/>
      <c r="AS37" s="252"/>
      <c r="AT37" s="282"/>
      <c r="AU37" s="282"/>
      <c r="AV37" s="243"/>
      <c r="AW37" s="305"/>
      <c r="AX37" s="306"/>
      <c r="AY37" s="307"/>
      <c r="AZ37" s="307"/>
      <c r="BA37" s="308" t="str">
        <f t="shared" si="1"/>
        <v>No</v>
      </c>
    </row>
    <row r="38" spans="1:53" ht="93" customHeight="1" x14ac:dyDescent="0.2">
      <c r="A38" s="244">
        <v>32</v>
      </c>
      <c r="B38" s="245"/>
      <c r="C38" s="247"/>
      <c r="D38" s="245"/>
      <c r="E38" s="246"/>
      <c r="F38" s="245"/>
      <c r="G38" s="245"/>
      <c r="H38" s="245"/>
      <c r="I38" s="245"/>
      <c r="J38" s="245"/>
      <c r="K38" s="258"/>
      <c r="L38" s="259"/>
      <c r="M38" s="272"/>
      <c r="N38" s="275"/>
      <c r="O38" s="274">
        <f>IFERROR(VLOOKUP(N38,'Listas Generales'!$B$25:$C$29,2,0),0)</f>
        <v>0</v>
      </c>
      <c r="P38" s="275"/>
      <c r="Q38" s="274">
        <f>IFERROR(VLOOKUP(P38,'Listas Generales'!$B$32:$C$36,2,0),0)</f>
        <v>0</v>
      </c>
      <c r="R38" s="275"/>
      <c r="S38" s="274">
        <f>IFERROR(VLOOKUP(R38,'Listas Generales'!$B$40:$C$44,2,0),0)</f>
        <v>0</v>
      </c>
      <c r="T38" s="276">
        <f t="shared" si="0"/>
        <v>0</v>
      </c>
      <c r="U38" s="275" t="str">
        <f>IFERROR(VLOOKUP(T38,'Listas Generales'!$B$4:$C$7,2,0),"-")</f>
        <v>Sin clasificar</v>
      </c>
      <c r="V38" s="250"/>
      <c r="W38" s="251"/>
      <c r="X38" s="252"/>
      <c r="Y38" s="252"/>
      <c r="Z38" s="252"/>
      <c r="AA38" s="252"/>
      <c r="AB38" s="243"/>
      <c r="AC38" s="287"/>
      <c r="AD38" s="287"/>
      <c r="AE38" s="287"/>
      <c r="AF38" s="287"/>
      <c r="AG38" s="287"/>
      <c r="AH38" s="290"/>
      <c r="AI38" s="318"/>
      <c r="AJ38" s="290"/>
      <c r="AK38" s="318"/>
      <c r="AL38" s="287"/>
      <c r="AM38" s="253"/>
      <c r="AN38" s="295" t="str">
        <f>IF(ISERROR(VLOOKUP(AL38,'Listas Ley Transparencia'!$H$3:$M$17,2,0)),"",VLOOKUP(AL38,'Listas Ley Transparencia'!$H$3:$M$17,2,0))</f>
        <v/>
      </c>
      <c r="AO38" s="296" t="str">
        <f>IF(ISERROR(VLOOKUP(AL38,'Listas Ley Transparencia'!$H$3:$M$17,3,0)),"",VLOOKUP(AL38,'Listas Ley Transparencia'!$H$3:$M$17,3,0))</f>
        <v/>
      </c>
      <c r="AP38" s="296" t="str">
        <f>IF(ISERROR(VLOOKUP(AL38,'Listas Ley Transparencia'!$H$3:$M$17,4,0)),"",VLOOKUP(AL38,'Listas Ley Transparencia'!$H$3:$M$17,4,0))</f>
        <v/>
      </c>
      <c r="AQ38" s="297" t="str">
        <f>IF(ISERROR(VLOOKUP(AL38,'Listas Ley Transparencia'!$H$3:$M$17,6,0)),"",VLOOKUP(AL38,'Listas Ley Transparencia'!$H$3:$M$17,6,0))</f>
        <v/>
      </c>
      <c r="AR38" s="281"/>
      <c r="AS38" s="252"/>
      <c r="AT38" s="282"/>
      <c r="AU38" s="282"/>
      <c r="AV38" s="243"/>
      <c r="AW38" s="305"/>
      <c r="AX38" s="306"/>
      <c r="AY38" s="307"/>
      <c r="AZ38" s="307"/>
      <c r="BA38" s="308" t="str">
        <f t="shared" si="1"/>
        <v>No</v>
      </c>
    </row>
    <row r="39" spans="1:53" ht="93" customHeight="1" x14ac:dyDescent="0.2">
      <c r="A39" s="244">
        <v>33</v>
      </c>
      <c r="B39" s="245"/>
      <c r="C39" s="245"/>
      <c r="D39" s="245"/>
      <c r="E39" s="246"/>
      <c r="F39" s="245"/>
      <c r="G39" s="245"/>
      <c r="H39" s="245"/>
      <c r="I39" s="245"/>
      <c r="J39" s="245"/>
      <c r="K39" s="258"/>
      <c r="L39" s="259"/>
      <c r="M39" s="272"/>
      <c r="N39" s="275"/>
      <c r="O39" s="274">
        <f>IFERROR(VLOOKUP(N39,'Listas Generales'!$B$25:$C$29,2,0),0)</f>
        <v>0</v>
      </c>
      <c r="P39" s="275"/>
      <c r="Q39" s="274">
        <f>IFERROR(VLOOKUP(P39,'Listas Generales'!$B$32:$C$36,2,0),0)</f>
        <v>0</v>
      </c>
      <c r="R39" s="275"/>
      <c r="S39" s="274">
        <f>IFERROR(VLOOKUP(R39,'Listas Generales'!$B$40:$C$44,2,0),0)</f>
        <v>0</v>
      </c>
      <c r="T39" s="276">
        <f t="shared" si="0"/>
        <v>0</v>
      </c>
      <c r="U39" s="275" t="str">
        <f>IFERROR(VLOOKUP(T39,'Listas Generales'!$B$4:$C$7,2,0),"-")</f>
        <v>Sin clasificar</v>
      </c>
      <c r="V39" s="250"/>
      <c r="W39" s="251"/>
      <c r="X39" s="252"/>
      <c r="Y39" s="252"/>
      <c r="Z39" s="252"/>
      <c r="AA39" s="252"/>
      <c r="AB39" s="243"/>
      <c r="AC39" s="287"/>
      <c r="AD39" s="287"/>
      <c r="AE39" s="287"/>
      <c r="AF39" s="287"/>
      <c r="AG39" s="287"/>
      <c r="AH39" s="290"/>
      <c r="AI39" s="318"/>
      <c r="AJ39" s="290"/>
      <c r="AK39" s="318"/>
      <c r="AL39" s="287"/>
      <c r="AM39" s="253"/>
      <c r="AN39" s="295" t="str">
        <f>IF(ISERROR(VLOOKUP(AL39,'Listas Ley Transparencia'!$H$3:$M$17,2,0)),"",VLOOKUP(AL39,'Listas Ley Transparencia'!$H$3:$M$17,2,0))</f>
        <v/>
      </c>
      <c r="AO39" s="296" t="str">
        <f>IF(ISERROR(VLOOKUP(AL39,'Listas Ley Transparencia'!$H$3:$M$17,3,0)),"",VLOOKUP(AL39,'Listas Ley Transparencia'!$H$3:$M$17,3,0))</f>
        <v/>
      </c>
      <c r="AP39" s="296" t="str">
        <f>IF(ISERROR(VLOOKUP(AL39,'Listas Ley Transparencia'!$H$3:$M$17,4,0)),"",VLOOKUP(AL39,'Listas Ley Transparencia'!$H$3:$M$17,4,0))</f>
        <v/>
      </c>
      <c r="AQ39" s="297" t="str">
        <f>IF(ISERROR(VLOOKUP(AL39,'Listas Ley Transparencia'!$H$3:$M$17,6,0)),"",VLOOKUP(AL39,'Listas Ley Transparencia'!$H$3:$M$17,6,0))</f>
        <v/>
      </c>
      <c r="AR39" s="281"/>
      <c r="AS39" s="252"/>
      <c r="AT39" s="282"/>
      <c r="AU39" s="282"/>
      <c r="AV39" s="243"/>
      <c r="AW39" s="305"/>
      <c r="AX39" s="306"/>
      <c r="AY39" s="307"/>
      <c r="AZ39" s="307"/>
      <c r="BA39" s="308" t="str">
        <f t="shared" si="1"/>
        <v>No</v>
      </c>
    </row>
    <row r="40" spans="1:53" ht="93" customHeight="1" x14ac:dyDescent="0.2">
      <c r="A40" s="244">
        <v>34</v>
      </c>
      <c r="B40" s="245"/>
      <c r="C40" s="247"/>
      <c r="D40" s="245"/>
      <c r="E40" s="246"/>
      <c r="F40" s="245"/>
      <c r="G40" s="245"/>
      <c r="H40" s="245"/>
      <c r="I40" s="245"/>
      <c r="J40" s="260"/>
      <c r="K40" s="258"/>
      <c r="L40" s="259"/>
      <c r="M40" s="272"/>
      <c r="N40" s="275"/>
      <c r="O40" s="274">
        <f>IFERROR(VLOOKUP(N40,'Listas Generales'!$B$25:$C$29,2,0),0)</f>
        <v>0</v>
      </c>
      <c r="P40" s="275"/>
      <c r="Q40" s="274">
        <f>IFERROR(VLOOKUP(P40,'Listas Generales'!$B$32:$C$36,2,0),0)</f>
        <v>0</v>
      </c>
      <c r="R40" s="275"/>
      <c r="S40" s="274">
        <f>IFERROR(VLOOKUP(R40,'Listas Generales'!$B$40:$C$44,2,0),0)</f>
        <v>0</v>
      </c>
      <c r="T40" s="276">
        <f t="shared" si="0"/>
        <v>0</v>
      </c>
      <c r="U40" s="275" t="str">
        <f>IFERROR(VLOOKUP(T40,'Listas Generales'!$B$4:$C$7,2,0),"-")</f>
        <v>Sin clasificar</v>
      </c>
      <c r="V40" s="250"/>
      <c r="W40" s="251"/>
      <c r="X40" s="252"/>
      <c r="Y40" s="252"/>
      <c r="Z40" s="252"/>
      <c r="AA40" s="252"/>
      <c r="AB40" s="243"/>
      <c r="AC40" s="287"/>
      <c r="AD40" s="287"/>
      <c r="AE40" s="287"/>
      <c r="AF40" s="287"/>
      <c r="AG40" s="287"/>
      <c r="AH40" s="290"/>
      <c r="AI40" s="318"/>
      <c r="AJ40" s="290"/>
      <c r="AK40" s="318"/>
      <c r="AL40" s="287"/>
      <c r="AM40" s="253"/>
      <c r="AN40" s="295" t="str">
        <f>IF(ISERROR(VLOOKUP(AL40,'Listas Ley Transparencia'!$H$3:$M$17,2,0)),"",VLOOKUP(AL40,'Listas Ley Transparencia'!$H$3:$M$17,2,0))</f>
        <v/>
      </c>
      <c r="AO40" s="296" t="str">
        <f>IF(ISERROR(VLOOKUP(AL40,'Listas Ley Transparencia'!$H$3:$M$17,3,0)),"",VLOOKUP(AL40,'Listas Ley Transparencia'!$H$3:$M$17,3,0))</f>
        <v/>
      </c>
      <c r="AP40" s="296" t="str">
        <f>IF(ISERROR(VLOOKUP(AL40,'Listas Ley Transparencia'!$H$3:$M$17,4,0)),"",VLOOKUP(AL40,'Listas Ley Transparencia'!$H$3:$M$17,4,0))</f>
        <v/>
      </c>
      <c r="AQ40" s="297" t="str">
        <f>IF(ISERROR(VLOOKUP(AL40,'Listas Ley Transparencia'!$H$3:$M$17,6,0)),"",VLOOKUP(AL40,'Listas Ley Transparencia'!$H$3:$M$17,6,0))</f>
        <v/>
      </c>
      <c r="AR40" s="281"/>
      <c r="AS40" s="252"/>
      <c r="AT40" s="282"/>
      <c r="AU40" s="282"/>
      <c r="AV40" s="243"/>
      <c r="AW40" s="305"/>
      <c r="AX40" s="306"/>
      <c r="AY40" s="307"/>
      <c r="AZ40" s="307"/>
      <c r="BA40" s="308" t="str">
        <f t="shared" si="1"/>
        <v>No</v>
      </c>
    </row>
    <row r="41" spans="1:53" ht="93" customHeight="1" x14ac:dyDescent="0.2">
      <c r="A41" s="244">
        <v>35</v>
      </c>
      <c r="B41" s="245"/>
      <c r="C41" s="245"/>
      <c r="D41" s="247"/>
      <c r="E41" s="255"/>
      <c r="F41" s="247"/>
      <c r="G41" s="247"/>
      <c r="H41" s="247"/>
      <c r="I41" s="245"/>
      <c r="J41" s="256"/>
      <c r="K41" s="258"/>
      <c r="L41" s="259"/>
      <c r="M41" s="272"/>
      <c r="N41" s="275"/>
      <c r="O41" s="274">
        <f>IFERROR(VLOOKUP(N41,'Listas Generales'!$B$25:$C$29,2,0),0)</f>
        <v>0</v>
      </c>
      <c r="P41" s="275"/>
      <c r="Q41" s="274">
        <f>IFERROR(VLOOKUP(P41,'Listas Generales'!$B$32:$C$36,2,0),0)</f>
        <v>0</v>
      </c>
      <c r="R41" s="275"/>
      <c r="S41" s="274">
        <f>IFERROR(VLOOKUP(R41,'Listas Generales'!$B$40:$C$44,2,0),0)</f>
        <v>0</v>
      </c>
      <c r="T41" s="276">
        <f t="shared" si="0"/>
        <v>0</v>
      </c>
      <c r="U41" s="275" t="str">
        <f>IFERROR(VLOOKUP(T41,'Listas Generales'!$B$4:$C$7,2,0),"-")</f>
        <v>Sin clasificar</v>
      </c>
      <c r="V41" s="250"/>
      <c r="W41" s="251"/>
      <c r="X41" s="252"/>
      <c r="Y41" s="252"/>
      <c r="Z41" s="252"/>
      <c r="AA41" s="252"/>
      <c r="AB41" s="243"/>
      <c r="AC41" s="287"/>
      <c r="AD41" s="287"/>
      <c r="AE41" s="287"/>
      <c r="AF41" s="287"/>
      <c r="AG41" s="287"/>
      <c r="AH41" s="290"/>
      <c r="AI41" s="318"/>
      <c r="AJ41" s="290"/>
      <c r="AK41" s="318"/>
      <c r="AL41" s="287"/>
      <c r="AM41" s="253"/>
      <c r="AN41" s="295" t="str">
        <f>IF(ISERROR(VLOOKUP(AL41,'Listas Ley Transparencia'!$H$3:$M$17,2,0)),"",VLOOKUP(AL41,'Listas Ley Transparencia'!$H$3:$M$17,2,0))</f>
        <v/>
      </c>
      <c r="AO41" s="296" t="str">
        <f>IF(ISERROR(VLOOKUP(AL41,'Listas Ley Transparencia'!$H$3:$M$17,3,0)),"",VLOOKUP(AL41,'Listas Ley Transparencia'!$H$3:$M$17,3,0))</f>
        <v/>
      </c>
      <c r="AP41" s="296" t="str">
        <f>IF(ISERROR(VLOOKUP(AL41,'Listas Ley Transparencia'!$H$3:$M$17,4,0)),"",VLOOKUP(AL41,'Listas Ley Transparencia'!$H$3:$M$17,4,0))</f>
        <v/>
      </c>
      <c r="AQ41" s="297" t="str">
        <f>IF(ISERROR(VLOOKUP(AL41,'Listas Ley Transparencia'!$H$3:$M$17,6,0)),"",VLOOKUP(AL41,'Listas Ley Transparencia'!$H$3:$M$17,6,0))</f>
        <v/>
      </c>
      <c r="AR41" s="281"/>
      <c r="AS41" s="252"/>
      <c r="AT41" s="282"/>
      <c r="AU41" s="282"/>
      <c r="AV41" s="243"/>
      <c r="AW41" s="305"/>
      <c r="AX41" s="306"/>
      <c r="AY41" s="307"/>
      <c r="AZ41" s="307"/>
      <c r="BA41" s="308" t="str">
        <f t="shared" si="1"/>
        <v>No</v>
      </c>
    </row>
    <row r="42" spans="1:53" ht="93" customHeight="1" x14ac:dyDescent="0.2">
      <c r="A42" s="244">
        <v>36</v>
      </c>
      <c r="B42" s="245"/>
      <c r="C42" s="247"/>
      <c r="D42" s="247"/>
      <c r="E42" s="255"/>
      <c r="F42" s="247"/>
      <c r="G42" s="247"/>
      <c r="H42" s="247"/>
      <c r="I42" s="245"/>
      <c r="J42" s="256"/>
      <c r="K42" s="258"/>
      <c r="L42" s="259"/>
      <c r="M42" s="272"/>
      <c r="N42" s="275"/>
      <c r="O42" s="274">
        <f>IFERROR(VLOOKUP(N42,'Listas Generales'!$B$25:$C$29,2,0),0)</f>
        <v>0</v>
      </c>
      <c r="P42" s="275"/>
      <c r="Q42" s="274">
        <f>IFERROR(VLOOKUP(P42,'Listas Generales'!$B$32:$C$36,2,0),0)</f>
        <v>0</v>
      </c>
      <c r="R42" s="275"/>
      <c r="S42" s="274">
        <f>IFERROR(VLOOKUP(R42,'Listas Generales'!$B$40:$C$44,2,0),0)</f>
        <v>0</v>
      </c>
      <c r="T42" s="276">
        <f t="shared" si="0"/>
        <v>0</v>
      </c>
      <c r="U42" s="275" t="str">
        <f>IFERROR(VLOOKUP(T42,'Listas Generales'!$B$4:$C$7,2,0),"-")</f>
        <v>Sin clasificar</v>
      </c>
      <c r="V42" s="250"/>
      <c r="W42" s="251"/>
      <c r="X42" s="252"/>
      <c r="Y42" s="252"/>
      <c r="Z42" s="252"/>
      <c r="AA42" s="252"/>
      <c r="AB42" s="243"/>
      <c r="AC42" s="287"/>
      <c r="AD42" s="287"/>
      <c r="AE42" s="287"/>
      <c r="AF42" s="287"/>
      <c r="AG42" s="287"/>
      <c r="AH42" s="290"/>
      <c r="AI42" s="318"/>
      <c r="AJ42" s="290"/>
      <c r="AK42" s="318"/>
      <c r="AL42" s="287"/>
      <c r="AM42" s="253"/>
      <c r="AN42" s="295" t="str">
        <f>IF(ISERROR(VLOOKUP(AL42,'Listas Ley Transparencia'!$H$3:$M$17,2,0)),"",VLOOKUP(AL42,'Listas Ley Transparencia'!$H$3:$M$17,2,0))</f>
        <v/>
      </c>
      <c r="AO42" s="296" t="str">
        <f>IF(ISERROR(VLOOKUP(AL42,'Listas Ley Transparencia'!$H$3:$M$17,3,0)),"",VLOOKUP(AL42,'Listas Ley Transparencia'!$H$3:$M$17,3,0))</f>
        <v/>
      </c>
      <c r="AP42" s="296" t="str">
        <f>IF(ISERROR(VLOOKUP(AL42,'Listas Ley Transparencia'!$H$3:$M$17,4,0)),"",VLOOKUP(AL42,'Listas Ley Transparencia'!$H$3:$M$17,4,0))</f>
        <v/>
      </c>
      <c r="AQ42" s="297" t="str">
        <f>IF(ISERROR(VLOOKUP(AL42,'Listas Ley Transparencia'!$H$3:$M$17,6,0)),"",VLOOKUP(AL42,'Listas Ley Transparencia'!$H$3:$M$17,6,0))</f>
        <v/>
      </c>
      <c r="AR42" s="281"/>
      <c r="AS42" s="252"/>
      <c r="AT42" s="282"/>
      <c r="AU42" s="282"/>
      <c r="AV42" s="243"/>
      <c r="AW42" s="305"/>
      <c r="AX42" s="306"/>
      <c r="AY42" s="307"/>
      <c r="AZ42" s="307"/>
      <c r="BA42" s="308" t="str">
        <f t="shared" si="1"/>
        <v>No</v>
      </c>
    </row>
    <row r="43" spans="1:53" ht="93" customHeight="1" x14ac:dyDescent="0.2">
      <c r="A43" s="244">
        <v>37</v>
      </c>
      <c r="B43" s="245"/>
      <c r="C43" s="245"/>
      <c r="D43" s="247"/>
      <c r="E43" s="255"/>
      <c r="F43" s="247"/>
      <c r="G43" s="247"/>
      <c r="H43" s="247"/>
      <c r="I43" s="247"/>
      <c r="J43" s="256"/>
      <c r="K43" s="258"/>
      <c r="L43" s="259"/>
      <c r="M43" s="272"/>
      <c r="N43" s="275"/>
      <c r="O43" s="274">
        <f>IFERROR(VLOOKUP(N43,'Listas Generales'!$B$25:$C$29,2,0),0)</f>
        <v>0</v>
      </c>
      <c r="P43" s="275"/>
      <c r="Q43" s="274">
        <f>IFERROR(VLOOKUP(P43,'Listas Generales'!$B$32:$C$36,2,0),0)</f>
        <v>0</v>
      </c>
      <c r="R43" s="275"/>
      <c r="S43" s="274">
        <f>IFERROR(VLOOKUP(R43,'Listas Generales'!$B$40:$C$44,2,0),0)</f>
        <v>0</v>
      </c>
      <c r="T43" s="276">
        <f t="shared" si="0"/>
        <v>0</v>
      </c>
      <c r="U43" s="275" t="str">
        <f>IFERROR(VLOOKUP(T43,'Listas Generales'!$B$4:$C$7,2,0),"-")</f>
        <v>Sin clasificar</v>
      </c>
      <c r="V43" s="250"/>
      <c r="W43" s="251"/>
      <c r="X43" s="252"/>
      <c r="Y43" s="252"/>
      <c r="Z43" s="252"/>
      <c r="AA43" s="252"/>
      <c r="AB43" s="243"/>
      <c r="AC43" s="287"/>
      <c r="AD43" s="287"/>
      <c r="AE43" s="287"/>
      <c r="AF43" s="287"/>
      <c r="AG43" s="287"/>
      <c r="AH43" s="290"/>
      <c r="AI43" s="318"/>
      <c r="AJ43" s="290"/>
      <c r="AK43" s="318"/>
      <c r="AL43" s="287"/>
      <c r="AM43" s="253"/>
      <c r="AN43" s="295" t="str">
        <f>IF(ISERROR(VLOOKUP(AL43,'Listas Ley Transparencia'!$H$3:$M$17,2,0)),"",VLOOKUP(AL43,'Listas Ley Transparencia'!$H$3:$M$17,2,0))</f>
        <v/>
      </c>
      <c r="AO43" s="296" t="str">
        <f>IF(ISERROR(VLOOKUP(AL43,'Listas Ley Transparencia'!$H$3:$M$17,3,0)),"",VLOOKUP(AL43,'Listas Ley Transparencia'!$H$3:$M$17,3,0))</f>
        <v/>
      </c>
      <c r="AP43" s="296" t="str">
        <f>IF(ISERROR(VLOOKUP(AL43,'Listas Ley Transparencia'!$H$3:$M$17,4,0)),"",VLOOKUP(AL43,'Listas Ley Transparencia'!$H$3:$M$17,4,0))</f>
        <v/>
      </c>
      <c r="AQ43" s="297" t="str">
        <f>IF(ISERROR(VLOOKUP(AL43,'Listas Ley Transparencia'!$H$3:$M$17,6,0)),"",VLOOKUP(AL43,'Listas Ley Transparencia'!$H$3:$M$17,6,0))</f>
        <v/>
      </c>
      <c r="AR43" s="281"/>
      <c r="AS43" s="252"/>
      <c r="AT43" s="282"/>
      <c r="AU43" s="282"/>
      <c r="AV43" s="243"/>
      <c r="AW43" s="305"/>
      <c r="AX43" s="306"/>
      <c r="AY43" s="307"/>
      <c r="AZ43" s="307"/>
      <c r="BA43" s="308" t="str">
        <f t="shared" si="1"/>
        <v>No</v>
      </c>
    </row>
    <row r="44" spans="1:53" ht="93" customHeight="1" x14ac:dyDescent="0.2">
      <c r="A44" s="244">
        <v>38</v>
      </c>
      <c r="B44" s="245"/>
      <c r="C44" s="247"/>
      <c r="D44" s="247"/>
      <c r="E44" s="247"/>
      <c r="F44" s="245"/>
      <c r="G44" s="245"/>
      <c r="H44" s="245"/>
      <c r="I44" s="247"/>
      <c r="J44" s="256"/>
      <c r="K44" s="258"/>
      <c r="L44" s="259"/>
      <c r="M44" s="272"/>
      <c r="N44" s="275"/>
      <c r="O44" s="274">
        <f>IFERROR(VLOOKUP(N44,'Listas Generales'!$B$25:$C$29,2,0),0)</f>
        <v>0</v>
      </c>
      <c r="P44" s="275"/>
      <c r="Q44" s="274">
        <f>IFERROR(VLOOKUP(P44,'Listas Generales'!$B$32:$C$36,2,0),0)</f>
        <v>0</v>
      </c>
      <c r="R44" s="275"/>
      <c r="S44" s="274">
        <f>IFERROR(VLOOKUP(R44,'Listas Generales'!$B$40:$C$44,2,0),0)</f>
        <v>0</v>
      </c>
      <c r="T44" s="276">
        <f t="shared" si="0"/>
        <v>0</v>
      </c>
      <c r="U44" s="275" t="str">
        <f>IFERROR(VLOOKUP(T44,'Listas Generales'!$B$4:$C$7,2,0),"-")</f>
        <v>Sin clasificar</v>
      </c>
      <c r="V44" s="250"/>
      <c r="W44" s="251"/>
      <c r="X44" s="252"/>
      <c r="Y44" s="252"/>
      <c r="Z44" s="252"/>
      <c r="AA44" s="252"/>
      <c r="AB44" s="243"/>
      <c r="AC44" s="287"/>
      <c r="AD44" s="287"/>
      <c r="AE44" s="287"/>
      <c r="AF44" s="287"/>
      <c r="AG44" s="287"/>
      <c r="AH44" s="290"/>
      <c r="AI44" s="318"/>
      <c r="AJ44" s="290"/>
      <c r="AK44" s="318"/>
      <c r="AL44" s="287"/>
      <c r="AM44" s="253"/>
      <c r="AN44" s="295" t="str">
        <f>IF(ISERROR(VLOOKUP(AL44,'Listas Ley Transparencia'!$H$3:$M$17,2,0)),"",VLOOKUP(AL44,'Listas Ley Transparencia'!$H$3:$M$17,2,0))</f>
        <v/>
      </c>
      <c r="AO44" s="296" t="str">
        <f>IF(ISERROR(VLOOKUP(AL44,'Listas Ley Transparencia'!$H$3:$M$17,3,0)),"",VLOOKUP(AL44,'Listas Ley Transparencia'!$H$3:$M$17,3,0))</f>
        <v/>
      </c>
      <c r="AP44" s="296" t="str">
        <f>IF(ISERROR(VLOOKUP(AL44,'Listas Ley Transparencia'!$H$3:$M$17,4,0)),"",VLOOKUP(AL44,'Listas Ley Transparencia'!$H$3:$M$17,4,0))</f>
        <v/>
      </c>
      <c r="AQ44" s="297" t="str">
        <f>IF(ISERROR(VLOOKUP(AL44,'Listas Ley Transparencia'!$H$3:$M$17,6,0)),"",VLOOKUP(AL44,'Listas Ley Transparencia'!$H$3:$M$17,6,0))</f>
        <v/>
      </c>
      <c r="AR44" s="281"/>
      <c r="AS44" s="252"/>
      <c r="AT44" s="282"/>
      <c r="AU44" s="282"/>
      <c r="AV44" s="243"/>
      <c r="AW44" s="305"/>
      <c r="AX44" s="306"/>
      <c r="AY44" s="307"/>
      <c r="AZ44" s="307"/>
      <c r="BA44" s="308" t="str">
        <f t="shared" si="1"/>
        <v>No</v>
      </c>
    </row>
    <row r="45" spans="1:53" ht="93" customHeight="1" x14ac:dyDescent="0.2">
      <c r="A45" s="244">
        <v>39</v>
      </c>
      <c r="B45" s="245"/>
      <c r="C45" s="245"/>
      <c r="D45" s="245"/>
      <c r="E45" s="247"/>
      <c r="F45" s="247"/>
      <c r="G45" s="247"/>
      <c r="H45" s="247"/>
      <c r="I45" s="247"/>
      <c r="J45" s="260"/>
      <c r="K45" s="248"/>
      <c r="L45" s="249"/>
      <c r="M45" s="272"/>
      <c r="N45" s="275"/>
      <c r="O45" s="274">
        <f>IFERROR(VLOOKUP(N45,'Listas Generales'!$B$25:$C$29,2,0),0)</f>
        <v>0</v>
      </c>
      <c r="P45" s="275"/>
      <c r="Q45" s="274">
        <f>IFERROR(VLOOKUP(P45,'Listas Generales'!$B$32:$C$36,2,0),0)</f>
        <v>0</v>
      </c>
      <c r="R45" s="275"/>
      <c r="S45" s="274">
        <f>IFERROR(VLOOKUP(R45,'Listas Generales'!$B$40:$C$44,2,0),0)</f>
        <v>0</v>
      </c>
      <c r="T45" s="276">
        <f t="shared" si="0"/>
        <v>0</v>
      </c>
      <c r="U45" s="275" t="str">
        <f>IFERROR(VLOOKUP(T45,'Listas Generales'!$B$4:$C$7,2,0),"-")</f>
        <v>Sin clasificar</v>
      </c>
      <c r="V45" s="250"/>
      <c r="W45" s="251"/>
      <c r="X45" s="252"/>
      <c r="Y45" s="252"/>
      <c r="Z45" s="252"/>
      <c r="AA45" s="252"/>
      <c r="AB45" s="243"/>
      <c r="AC45" s="292"/>
      <c r="AD45" s="287"/>
      <c r="AE45" s="287"/>
      <c r="AF45" s="287"/>
      <c r="AG45" s="287"/>
      <c r="AH45" s="290"/>
      <c r="AI45" s="318"/>
      <c r="AJ45" s="290"/>
      <c r="AK45" s="318"/>
      <c r="AL45" s="287"/>
      <c r="AM45" s="253"/>
      <c r="AN45" s="295" t="str">
        <f>IF(ISERROR(VLOOKUP(AL45,'Listas Ley Transparencia'!$H$3:$M$17,2,0)),"",VLOOKUP(AL45,'Listas Ley Transparencia'!$H$3:$M$17,2,0))</f>
        <v/>
      </c>
      <c r="AO45" s="296" t="str">
        <f>IF(ISERROR(VLOOKUP(AL45,'Listas Ley Transparencia'!$H$3:$M$17,3,0)),"",VLOOKUP(AL45,'Listas Ley Transparencia'!$H$3:$M$17,3,0))</f>
        <v/>
      </c>
      <c r="AP45" s="296" t="str">
        <f>IF(ISERROR(VLOOKUP(AL45,'Listas Ley Transparencia'!$H$3:$M$17,4,0)),"",VLOOKUP(AL45,'Listas Ley Transparencia'!$H$3:$M$17,4,0))</f>
        <v/>
      </c>
      <c r="AQ45" s="297" t="str">
        <f>IF(ISERROR(VLOOKUP(AL45,'Listas Ley Transparencia'!$H$3:$M$17,6,0)),"",VLOOKUP(AL45,'Listas Ley Transparencia'!$H$3:$M$17,6,0))</f>
        <v/>
      </c>
      <c r="AR45" s="281"/>
      <c r="AS45" s="252"/>
      <c r="AT45" s="282"/>
      <c r="AU45" s="282"/>
      <c r="AV45" s="252"/>
      <c r="AW45" s="305"/>
      <c r="AX45" s="306"/>
      <c r="AY45" s="307"/>
      <c r="AZ45" s="307"/>
      <c r="BA45" s="308" t="str">
        <f t="shared" si="1"/>
        <v>No</v>
      </c>
    </row>
    <row r="46" spans="1:53" ht="93" customHeight="1" x14ac:dyDescent="0.2">
      <c r="A46" s="244">
        <v>40</v>
      </c>
      <c r="B46" s="245"/>
      <c r="C46" s="247"/>
      <c r="D46" s="245"/>
      <c r="E46" s="247"/>
      <c r="F46" s="245"/>
      <c r="G46" s="245"/>
      <c r="H46" s="245"/>
      <c r="I46" s="247"/>
      <c r="J46" s="260"/>
      <c r="K46" s="248"/>
      <c r="L46" s="249"/>
      <c r="M46" s="272"/>
      <c r="N46" s="275"/>
      <c r="O46" s="274">
        <f>IFERROR(VLOOKUP(N46,'Listas Generales'!$B$25:$C$29,2,0),0)</f>
        <v>0</v>
      </c>
      <c r="P46" s="275"/>
      <c r="Q46" s="274">
        <f>IFERROR(VLOOKUP(P46,'Listas Generales'!$B$32:$C$36,2,0),0)</f>
        <v>0</v>
      </c>
      <c r="R46" s="275"/>
      <c r="S46" s="274">
        <f>IFERROR(VLOOKUP(R46,'Listas Generales'!$B$40:$C$44,2,0),0)</f>
        <v>0</v>
      </c>
      <c r="T46" s="276">
        <f t="shared" si="0"/>
        <v>0</v>
      </c>
      <c r="U46" s="275" t="str">
        <f>IFERROR(VLOOKUP(T46,'Listas Generales'!$B$4:$C$7,2,0),"-")</f>
        <v>Sin clasificar</v>
      </c>
      <c r="V46" s="250"/>
      <c r="W46" s="251"/>
      <c r="X46" s="252"/>
      <c r="Y46" s="252"/>
      <c r="Z46" s="252"/>
      <c r="AA46" s="252"/>
      <c r="AB46" s="243"/>
      <c r="AC46" s="292"/>
      <c r="AD46" s="287"/>
      <c r="AE46" s="287"/>
      <c r="AF46" s="287"/>
      <c r="AG46" s="287"/>
      <c r="AH46" s="290"/>
      <c r="AI46" s="318"/>
      <c r="AJ46" s="290"/>
      <c r="AK46" s="318"/>
      <c r="AL46" s="287"/>
      <c r="AM46" s="253"/>
      <c r="AN46" s="295" t="str">
        <f>IF(ISERROR(VLOOKUP(AL46,'Listas Ley Transparencia'!$H$3:$M$17,2,0)),"",VLOOKUP(AL46,'Listas Ley Transparencia'!$H$3:$M$17,2,0))</f>
        <v/>
      </c>
      <c r="AO46" s="296" t="str">
        <f>IF(ISERROR(VLOOKUP(AL46,'Listas Ley Transparencia'!$H$3:$M$17,3,0)),"",VLOOKUP(AL46,'Listas Ley Transparencia'!$H$3:$M$17,3,0))</f>
        <v/>
      </c>
      <c r="AP46" s="296" t="str">
        <f>IF(ISERROR(VLOOKUP(AL46,'Listas Ley Transparencia'!$H$3:$M$17,4,0)),"",VLOOKUP(AL46,'Listas Ley Transparencia'!$H$3:$M$17,4,0))</f>
        <v/>
      </c>
      <c r="AQ46" s="297" t="str">
        <f>IF(ISERROR(VLOOKUP(AL46,'Listas Ley Transparencia'!$H$3:$M$17,6,0)),"",VLOOKUP(AL46,'Listas Ley Transparencia'!$H$3:$M$17,6,0))</f>
        <v/>
      </c>
      <c r="AR46" s="281"/>
      <c r="AS46" s="252"/>
      <c r="AT46" s="282"/>
      <c r="AU46" s="282"/>
      <c r="AV46" s="252"/>
      <c r="AW46" s="305"/>
      <c r="AX46" s="306"/>
      <c r="AY46" s="307"/>
      <c r="AZ46" s="307"/>
      <c r="BA46" s="308" t="str">
        <f t="shared" si="1"/>
        <v>No</v>
      </c>
    </row>
    <row r="47" spans="1:53" ht="93" customHeight="1" x14ac:dyDescent="0.2">
      <c r="A47" s="244">
        <v>41</v>
      </c>
      <c r="B47" s="245"/>
      <c r="C47" s="245"/>
      <c r="D47" s="245"/>
      <c r="E47" s="247"/>
      <c r="F47" s="245"/>
      <c r="G47" s="245"/>
      <c r="H47" s="245"/>
      <c r="I47" s="247"/>
      <c r="J47" s="260"/>
      <c r="K47" s="248"/>
      <c r="L47" s="249"/>
      <c r="M47" s="272"/>
      <c r="N47" s="275"/>
      <c r="O47" s="274">
        <f>IFERROR(VLOOKUP(N47,'Listas Generales'!$B$25:$C$29,2,0),0)</f>
        <v>0</v>
      </c>
      <c r="P47" s="275"/>
      <c r="Q47" s="274">
        <f>IFERROR(VLOOKUP(P47,'Listas Generales'!$B$32:$C$36,2,0),0)</f>
        <v>0</v>
      </c>
      <c r="R47" s="275"/>
      <c r="S47" s="274">
        <f>IFERROR(VLOOKUP(R47,'Listas Generales'!$B$40:$C$44,2,0),0)</f>
        <v>0</v>
      </c>
      <c r="T47" s="276">
        <f t="shared" si="0"/>
        <v>0</v>
      </c>
      <c r="U47" s="275" t="str">
        <f>IFERROR(VLOOKUP(T47,'Listas Generales'!$B$4:$C$7,2,0),"-")</f>
        <v>Sin clasificar</v>
      </c>
      <c r="V47" s="250"/>
      <c r="W47" s="251"/>
      <c r="X47" s="252"/>
      <c r="Y47" s="252"/>
      <c r="Z47" s="252"/>
      <c r="AA47" s="252"/>
      <c r="AB47" s="243"/>
      <c r="AC47" s="292"/>
      <c r="AD47" s="287"/>
      <c r="AE47" s="287"/>
      <c r="AF47" s="287"/>
      <c r="AG47" s="287"/>
      <c r="AH47" s="290"/>
      <c r="AI47" s="318"/>
      <c r="AJ47" s="290"/>
      <c r="AK47" s="318"/>
      <c r="AL47" s="287"/>
      <c r="AM47" s="253"/>
      <c r="AN47" s="295" t="str">
        <f>IF(ISERROR(VLOOKUP(AL47,'Listas Ley Transparencia'!$H$3:$M$17,2,0)),"",VLOOKUP(AL47,'Listas Ley Transparencia'!$H$3:$M$17,2,0))</f>
        <v/>
      </c>
      <c r="AO47" s="296" t="str">
        <f>IF(ISERROR(VLOOKUP(AL47,'Listas Ley Transparencia'!$H$3:$M$17,3,0)),"",VLOOKUP(AL47,'Listas Ley Transparencia'!$H$3:$M$17,3,0))</f>
        <v/>
      </c>
      <c r="AP47" s="296" t="str">
        <f>IF(ISERROR(VLOOKUP(AL47,'Listas Ley Transparencia'!$H$3:$M$17,4,0)),"",VLOOKUP(AL47,'Listas Ley Transparencia'!$H$3:$M$17,4,0))</f>
        <v/>
      </c>
      <c r="AQ47" s="297" t="str">
        <f>IF(ISERROR(VLOOKUP(AL47,'Listas Ley Transparencia'!$H$3:$M$17,6,0)),"",VLOOKUP(AL47,'Listas Ley Transparencia'!$H$3:$M$17,6,0))</f>
        <v/>
      </c>
      <c r="AR47" s="281"/>
      <c r="AS47" s="252"/>
      <c r="AT47" s="282"/>
      <c r="AU47" s="282"/>
      <c r="AV47" s="252"/>
      <c r="AW47" s="305"/>
      <c r="AX47" s="306"/>
      <c r="AY47" s="307"/>
      <c r="AZ47" s="307"/>
      <c r="BA47" s="308" t="str">
        <f t="shared" si="1"/>
        <v>No</v>
      </c>
    </row>
    <row r="48" spans="1:53" ht="93" customHeight="1" x14ac:dyDescent="0.2">
      <c r="A48" s="244">
        <v>42</v>
      </c>
      <c r="B48" s="245"/>
      <c r="C48" s="247"/>
      <c r="D48" s="245"/>
      <c r="E48" s="247"/>
      <c r="F48" s="247"/>
      <c r="G48" s="247"/>
      <c r="H48" s="247"/>
      <c r="I48" s="247"/>
      <c r="J48" s="260"/>
      <c r="K48" s="248"/>
      <c r="L48" s="249"/>
      <c r="M48" s="272"/>
      <c r="N48" s="275"/>
      <c r="O48" s="274">
        <f>IFERROR(VLOOKUP(N48,'Listas Generales'!$B$25:$C$29,2,0),0)</f>
        <v>0</v>
      </c>
      <c r="P48" s="275"/>
      <c r="Q48" s="274">
        <f>IFERROR(VLOOKUP(P48,'Listas Generales'!$B$32:$C$36,2,0),0)</f>
        <v>0</v>
      </c>
      <c r="R48" s="275"/>
      <c r="S48" s="274">
        <f>IFERROR(VLOOKUP(R48,'Listas Generales'!$B$40:$C$44,2,0),0)</f>
        <v>0</v>
      </c>
      <c r="T48" s="276">
        <f t="shared" si="0"/>
        <v>0</v>
      </c>
      <c r="U48" s="275" t="str">
        <f>IFERROR(VLOOKUP(T48,'Listas Generales'!$B$4:$C$7,2,0),"-")</f>
        <v>Sin clasificar</v>
      </c>
      <c r="V48" s="250"/>
      <c r="W48" s="251"/>
      <c r="X48" s="252"/>
      <c r="Y48" s="252"/>
      <c r="Z48" s="252"/>
      <c r="AA48" s="252"/>
      <c r="AB48" s="243"/>
      <c r="AC48" s="292"/>
      <c r="AD48" s="287"/>
      <c r="AE48" s="287"/>
      <c r="AF48" s="287"/>
      <c r="AG48" s="287"/>
      <c r="AH48" s="290"/>
      <c r="AI48" s="318"/>
      <c r="AJ48" s="290"/>
      <c r="AK48" s="318"/>
      <c r="AL48" s="287"/>
      <c r="AM48" s="253"/>
      <c r="AN48" s="295" t="str">
        <f>IF(ISERROR(VLOOKUP(AL48,'Listas Ley Transparencia'!$H$3:$M$17,2,0)),"",VLOOKUP(AL48,'Listas Ley Transparencia'!$H$3:$M$17,2,0))</f>
        <v/>
      </c>
      <c r="AO48" s="296" t="str">
        <f>IF(ISERROR(VLOOKUP(AL48,'Listas Ley Transparencia'!$H$3:$M$17,3,0)),"",VLOOKUP(AL48,'Listas Ley Transparencia'!$H$3:$M$17,3,0))</f>
        <v/>
      </c>
      <c r="AP48" s="296" t="str">
        <f>IF(ISERROR(VLOOKUP(AL48,'Listas Ley Transparencia'!$H$3:$M$17,4,0)),"",VLOOKUP(AL48,'Listas Ley Transparencia'!$H$3:$M$17,4,0))</f>
        <v/>
      </c>
      <c r="AQ48" s="297" t="str">
        <f>IF(ISERROR(VLOOKUP(AL48,'Listas Ley Transparencia'!$H$3:$M$17,6,0)),"",VLOOKUP(AL48,'Listas Ley Transparencia'!$H$3:$M$17,6,0))</f>
        <v/>
      </c>
      <c r="AR48" s="281"/>
      <c r="AS48" s="252"/>
      <c r="AT48" s="282"/>
      <c r="AU48" s="282"/>
      <c r="AV48" s="252"/>
      <c r="AW48" s="305"/>
      <c r="AX48" s="306"/>
      <c r="AY48" s="307"/>
      <c r="AZ48" s="307"/>
      <c r="BA48" s="308" t="str">
        <f t="shared" si="1"/>
        <v>No</v>
      </c>
    </row>
    <row r="49" spans="1:53" ht="93" customHeight="1" x14ac:dyDescent="0.2">
      <c r="A49" s="244">
        <v>43</v>
      </c>
      <c r="B49" s="245"/>
      <c r="C49" s="247"/>
      <c r="D49" s="245"/>
      <c r="E49" s="247"/>
      <c r="F49" s="245"/>
      <c r="G49" s="245"/>
      <c r="H49" s="245"/>
      <c r="I49" s="247"/>
      <c r="J49" s="260"/>
      <c r="K49" s="248"/>
      <c r="L49" s="249"/>
      <c r="M49" s="272"/>
      <c r="N49" s="275"/>
      <c r="O49" s="274">
        <f>IFERROR(VLOOKUP(N49,'Listas Generales'!$B$25:$C$29,2,0),0)</f>
        <v>0</v>
      </c>
      <c r="P49" s="275"/>
      <c r="Q49" s="274">
        <f>IFERROR(VLOOKUP(P49,'Listas Generales'!$B$32:$C$36,2,0),0)</f>
        <v>0</v>
      </c>
      <c r="R49" s="275"/>
      <c r="S49" s="274">
        <f>IFERROR(VLOOKUP(R49,'Listas Generales'!$B$40:$C$44,2,0),0)</f>
        <v>0</v>
      </c>
      <c r="T49" s="276">
        <f t="shared" si="0"/>
        <v>0</v>
      </c>
      <c r="U49" s="275" t="str">
        <f>IFERROR(VLOOKUP(T49,'Listas Generales'!$B$4:$C$7,2,0),"-")</f>
        <v>Sin clasificar</v>
      </c>
      <c r="V49" s="250"/>
      <c r="W49" s="251"/>
      <c r="X49" s="252"/>
      <c r="Y49" s="252"/>
      <c r="Z49" s="252"/>
      <c r="AA49" s="252"/>
      <c r="AB49" s="243"/>
      <c r="AC49" s="292"/>
      <c r="AD49" s="287"/>
      <c r="AE49" s="287"/>
      <c r="AF49" s="287"/>
      <c r="AG49" s="287"/>
      <c r="AH49" s="290"/>
      <c r="AI49" s="318"/>
      <c r="AJ49" s="290"/>
      <c r="AK49" s="318"/>
      <c r="AL49" s="287"/>
      <c r="AM49" s="253"/>
      <c r="AN49" s="295" t="str">
        <f>IF(ISERROR(VLOOKUP(AL49,'Listas Ley Transparencia'!$H$3:$M$17,2,0)),"",VLOOKUP(AL49,'Listas Ley Transparencia'!$H$3:$M$17,2,0))</f>
        <v/>
      </c>
      <c r="AO49" s="296" t="str">
        <f>IF(ISERROR(VLOOKUP(AL49,'Listas Ley Transparencia'!$H$3:$M$17,3,0)),"",VLOOKUP(AL49,'Listas Ley Transparencia'!$H$3:$M$17,3,0))</f>
        <v/>
      </c>
      <c r="AP49" s="296" t="str">
        <f>IF(ISERROR(VLOOKUP(AL49,'Listas Ley Transparencia'!$H$3:$M$17,4,0)),"",VLOOKUP(AL49,'Listas Ley Transparencia'!$H$3:$M$17,4,0))</f>
        <v/>
      </c>
      <c r="AQ49" s="297" t="str">
        <f>IF(ISERROR(VLOOKUP(AL49,'Listas Ley Transparencia'!$H$3:$M$17,6,0)),"",VLOOKUP(AL49,'Listas Ley Transparencia'!$H$3:$M$17,6,0))</f>
        <v/>
      </c>
      <c r="AR49" s="281"/>
      <c r="AS49" s="252"/>
      <c r="AT49" s="282"/>
      <c r="AU49" s="282"/>
      <c r="AV49" s="252"/>
      <c r="AW49" s="305"/>
      <c r="AX49" s="306"/>
      <c r="AY49" s="307"/>
      <c r="AZ49" s="307"/>
      <c r="BA49" s="308" t="str">
        <f t="shared" si="1"/>
        <v>No</v>
      </c>
    </row>
    <row r="50" spans="1:53" ht="93" customHeight="1" x14ac:dyDescent="0.2">
      <c r="A50" s="244">
        <v>44</v>
      </c>
      <c r="B50" s="245"/>
      <c r="C50" s="245"/>
      <c r="D50" s="245"/>
      <c r="E50" s="246"/>
      <c r="F50" s="245"/>
      <c r="G50" s="245"/>
      <c r="H50" s="245"/>
      <c r="I50" s="247"/>
      <c r="J50" s="247"/>
      <c r="K50" s="248"/>
      <c r="L50" s="249"/>
      <c r="M50" s="272"/>
      <c r="N50" s="275"/>
      <c r="O50" s="274">
        <f>IFERROR(VLOOKUP(N50,'Listas Generales'!$B$25:$C$29,2,0),0)</f>
        <v>0</v>
      </c>
      <c r="P50" s="275"/>
      <c r="Q50" s="274">
        <f>IFERROR(VLOOKUP(P50,'Listas Generales'!$B$32:$C$36,2,0),0)</f>
        <v>0</v>
      </c>
      <c r="R50" s="275"/>
      <c r="S50" s="274">
        <f>IFERROR(VLOOKUP(R50,'Listas Generales'!$B$40:$C$44,2,0),0)</f>
        <v>0</v>
      </c>
      <c r="T50" s="276">
        <f t="shared" si="0"/>
        <v>0</v>
      </c>
      <c r="U50" s="275" t="str">
        <f>IFERROR(VLOOKUP(T50,'Listas Generales'!$B$4:$C$7,2,0),"-")</f>
        <v>Sin clasificar</v>
      </c>
      <c r="V50" s="250"/>
      <c r="W50" s="251"/>
      <c r="X50" s="252"/>
      <c r="Y50" s="252"/>
      <c r="Z50" s="252"/>
      <c r="AA50" s="252"/>
      <c r="AB50" s="243"/>
      <c r="AC50" s="292"/>
      <c r="AD50" s="287"/>
      <c r="AE50" s="287"/>
      <c r="AF50" s="287"/>
      <c r="AG50" s="287"/>
      <c r="AH50" s="290"/>
      <c r="AI50" s="318"/>
      <c r="AJ50" s="290"/>
      <c r="AK50" s="318"/>
      <c r="AL50" s="287"/>
      <c r="AM50" s="253"/>
      <c r="AN50" s="295" t="str">
        <f>IF(ISERROR(VLOOKUP(AL50,'Listas Ley Transparencia'!$H$3:$M$17,2,0)),"",VLOOKUP(AL50,'Listas Ley Transparencia'!$H$3:$M$17,2,0))</f>
        <v/>
      </c>
      <c r="AO50" s="296" t="str">
        <f>IF(ISERROR(VLOOKUP(AL50,'Listas Ley Transparencia'!$H$3:$M$17,3,0)),"",VLOOKUP(AL50,'Listas Ley Transparencia'!$H$3:$M$17,3,0))</f>
        <v/>
      </c>
      <c r="AP50" s="296" t="str">
        <f>IF(ISERROR(VLOOKUP(AL50,'Listas Ley Transparencia'!$H$3:$M$17,4,0)),"",VLOOKUP(AL50,'Listas Ley Transparencia'!$H$3:$M$17,4,0))</f>
        <v/>
      </c>
      <c r="AQ50" s="297" t="str">
        <f>IF(ISERROR(VLOOKUP(AL50,'Listas Ley Transparencia'!$H$3:$M$17,6,0)),"",VLOOKUP(AL50,'Listas Ley Transparencia'!$H$3:$M$17,6,0))</f>
        <v/>
      </c>
      <c r="AR50" s="281"/>
      <c r="AS50" s="252"/>
      <c r="AT50" s="282"/>
      <c r="AU50" s="282"/>
      <c r="AV50" s="243"/>
      <c r="AW50" s="305"/>
      <c r="AX50" s="306"/>
      <c r="AY50" s="307"/>
      <c r="AZ50" s="307"/>
      <c r="BA50" s="308" t="str">
        <f t="shared" si="1"/>
        <v>No</v>
      </c>
    </row>
    <row r="51" spans="1:53" ht="93" customHeight="1" x14ac:dyDescent="0.2">
      <c r="A51" s="244">
        <v>45</v>
      </c>
      <c r="B51" s="245"/>
      <c r="C51" s="245"/>
      <c r="D51" s="245"/>
      <c r="E51" s="246"/>
      <c r="F51" s="245"/>
      <c r="G51" s="245"/>
      <c r="H51" s="245"/>
      <c r="I51" s="247"/>
      <c r="J51" s="247"/>
      <c r="K51" s="248"/>
      <c r="L51" s="249"/>
      <c r="M51" s="272"/>
      <c r="N51" s="275"/>
      <c r="O51" s="274">
        <f>IFERROR(VLOOKUP(N51,'Listas Generales'!$B$25:$C$29,2,0),0)</f>
        <v>0</v>
      </c>
      <c r="P51" s="275"/>
      <c r="Q51" s="274">
        <f>IFERROR(VLOOKUP(P51,'Listas Generales'!$B$32:$C$36,2,0),0)</f>
        <v>0</v>
      </c>
      <c r="R51" s="275"/>
      <c r="S51" s="274">
        <f>IFERROR(VLOOKUP(R51,'Listas Generales'!$B$40:$C$44,2,0),0)</f>
        <v>0</v>
      </c>
      <c r="T51" s="276">
        <f t="shared" si="0"/>
        <v>0</v>
      </c>
      <c r="U51" s="275" t="str">
        <f>IFERROR(VLOOKUP(T51,'Listas Generales'!$B$4:$C$7,2,0),"-")</f>
        <v>Sin clasificar</v>
      </c>
      <c r="V51" s="250"/>
      <c r="W51" s="251"/>
      <c r="X51" s="252"/>
      <c r="Y51" s="252"/>
      <c r="Z51" s="252"/>
      <c r="AA51" s="252"/>
      <c r="AB51" s="243"/>
      <c r="AC51" s="292"/>
      <c r="AD51" s="287"/>
      <c r="AE51" s="287"/>
      <c r="AF51" s="287"/>
      <c r="AG51" s="287"/>
      <c r="AH51" s="290"/>
      <c r="AI51" s="318"/>
      <c r="AJ51" s="290"/>
      <c r="AK51" s="318"/>
      <c r="AL51" s="287"/>
      <c r="AM51" s="253"/>
      <c r="AN51" s="295" t="str">
        <f>IF(ISERROR(VLOOKUP(AL51,'Listas Ley Transparencia'!$H$3:$M$17,2,0)),"",VLOOKUP(AL51,'Listas Ley Transparencia'!$H$3:$M$17,2,0))</f>
        <v/>
      </c>
      <c r="AO51" s="296" t="str">
        <f>IF(ISERROR(VLOOKUP(AL51,'Listas Ley Transparencia'!$H$3:$M$17,3,0)),"",VLOOKUP(AL51,'Listas Ley Transparencia'!$H$3:$M$17,3,0))</f>
        <v/>
      </c>
      <c r="AP51" s="296" t="str">
        <f>IF(ISERROR(VLOOKUP(AL51,'Listas Ley Transparencia'!$H$3:$M$17,4,0)),"",VLOOKUP(AL51,'Listas Ley Transparencia'!$H$3:$M$17,4,0))</f>
        <v/>
      </c>
      <c r="AQ51" s="297" t="str">
        <f>IF(ISERROR(VLOOKUP(AL51,'Listas Ley Transparencia'!$H$3:$M$17,6,0)),"",VLOOKUP(AL51,'Listas Ley Transparencia'!$H$3:$M$17,6,0))</f>
        <v/>
      </c>
      <c r="AR51" s="281"/>
      <c r="AS51" s="252"/>
      <c r="AT51" s="282"/>
      <c r="AU51" s="282"/>
      <c r="AV51" s="243"/>
      <c r="AW51" s="305"/>
      <c r="AX51" s="306"/>
      <c r="AY51" s="307"/>
      <c r="AZ51" s="307"/>
      <c r="BA51" s="308" t="str">
        <f t="shared" si="1"/>
        <v>No</v>
      </c>
    </row>
    <row r="52" spans="1:53" ht="93" customHeight="1" x14ac:dyDescent="0.2">
      <c r="A52" s="244">
        <v>46</v>
      </c>
      <c r="B52" s="245"/>
      <c r="C52" s="245"/>
      <c r="D52" s="245"/>
      <c r="E52" s="246"/>
      <c r="F52" s="245"/>
      <c r="G52" s="245"/>
      <c r="H52" s="245"/>
      <c r="I52" s="247"/>
      <c r="J52" s="247"/>
      <c r="K52" s="248"/>
      <c r="L52" s="249"/>
      <c r="M52" s="272"/>
      <c r="N52" s="275"/>
      <c r="O52" s="274">
        <f>IFERROR(VLOOKUP(N52,'Listas Generales'!$B$25:$C$29,2,0),0)</f>
        <v>0</v>
      </c>
      <c r="P52" s="275"/>
      <c r="Q52" s="274">
        <f>IFERROR(VLOOKUP(P52,'Listas Generales'!$B$32:$C$36,2,0),0)</f>
        <v>0</v>
      </c>
      <c r="R52" s="275"/>
      <c r="S52" s="274">
        <f>IFERROR(VLOOKUP(R52,'Listas Generales'!$B$40:$C$44,2,0),0)</f>
        <v>0</v>
      </c>
      <c r="T52" s="276">
        <f t="shared" si="0"/>
        <v>0</v>
      </c>
      <c r="U52" s="275" t="str">
        <f>IFERROR(VLOOKUP(T52,'Listas Generales'!$B$4:$C$7,2,0),"-")</f>
        <v>Sin clasificar</v>
      </c>
      <c r="V52" s="250"/>
      <c r="W52" s="251"/>
      <c r="X52" s="252"/>
      <c r="Y52" s="252"/>
      <c r="Z52" s="252"/>
      <c r="AA52" s="252"/>
      <c r="AB52" s="243"/>
      <c r="AC52" s="292"/>
      <c r="AD52" s="287"/>
      <c r="AE52" s="287"/>
      <c r="AF52" s="287"/>
      <c r="AG52" s="287"/>
      <c r="AH52" s="290"/>
      <c r="AI52" s="318"/>
      <c r="AJ52" s="290"/>
      <c r="AK52" s="318"/>
      <c r="AL52" s="287"/>
      <c r="AM52" s="253"/>
      <c r="AN52" s="295" t="str">
        <f>IF(ISERROR(VLOOKUP(AL52,'Listas Ley Transparencia'!$H$3:$M$17,2,0)),"",VLOOKUP(AL52,'Listas Ley Transparencia'!$H$3:$M$17,2,0))</f>
        <v/>
      </c>
      <c r="AO52" s="296" t="str">
        <f>IF(ISERROR(VLOOKUP(AL52,'Listas Ley Transparencia'!$H$3:$M$17,3,0)),"",VLOOKUP(AL52,'Listas Ley Transparencia'!$H$3:$M$17,3,0))</f>
        <v/>
      </c>
      <c r="AP52" s="296" t="str">
        <f>IF(ISERROR(VLOOKUP(AL52,'Listas Ley Transparencia'!$H$3:$M$17,4,0)),"",VLOOKUP(AL52,'Listas Ley Transparencia'!$H$3:$M$17,4,0))</f>
        <v/>
      </c>
      <c r="AQ52" s="297" t="str">
        <f>IF(ISERROR(VLOOKUP(AL52,'Listas Ley Transparencia'!$H$3:$M$17,6,0)),"",VLOOKUP(AL52,'Listas Ley Transparencia'!$H$3:$M$17,6,0))</f>
        <v/>
      </c>
      <c r="AR52" s="281"/>
      <c r="AS52" s="252"/>
      <c r="AT52" s="282"/>
      <c r="AU52" s="282"/>
      <c r="AV52" s="243"/>
      <c r="AW52" s="305"/>
      <c r="AX52" s="306"/>
      <c r="AY52" s="307"/>
      <c r="AZ52" s="307"/>
      <c r="BA52" s="308" t="str">
        <f t="shared" si="1"/>
        <v>No</v>
      </c>
    </row>
    <row r="53" spans="1:53" ht="93" customHeight="1" x14ac:dyDescent="0.2">
      <c r="A53" s="244">
        <v>47</v>
      </c>
      <c r="B53" s="245"/>
      <c r="C53" s="245"/>
      <c r="D53" s="245"/>
      <c r="E53" s="246"/>
      <c r="F53" s="245"/>
      <c r="G53" s="245"/>
      <c r="H53" s="245"/>
      <c r="I53" s="247"/>
      <c r="J53" s="247"/>
      <c r="K53" s="248"/>
      <c r="L53" s="249"/>
      <c r="M53" s="272"/>
      <c r="N53" s="275"/>
      <c r="O53" s="274">
        <f>IFERROR(VLOOKUP(N53,'Listas Generales'!$B$25:$C$29,2,0),0)</f>
        <v>0</v>
      </c>
      <c r="P53" s="275"/>
      <c r="Q53" s="274">
        <f>IFERROR(VLOOKUP(P53,'Listas Generales'!$B$32:$C$36,2,0),0)</f>
        <v>0</v>
      </c>
      <c r="R53" s="275"/>
      <c r="S53" s="274">
        <f>IFERROR(VLOOKUP(R53,'Listas Generales'!$B$40:$C$44,2,0),0)</f>
        <v>0</v>
      </c>
      <c r="T53" s="276">
        <f t="shared" si="0"/>
        <v>0</v>
      </c>
      <c r="U53" s="275" t="str">
        <f>IFERROR(VLOOKUP(T53,'Listas Generales'!$B$4:$C$7,2,0),"-")</f>
        <v>Sin clasificar</v>
      </c>
      <c r="V53" s="250"/>
      <c r="W53" s="251"/>
      <c r="X53" s="252"/>
      <c r="Y53" s="252"/>
      <c r="Z53" s="252"/>
      <c r="AA53" s="252"/>
      <c r="AB53" s="243"/>
      <c r="AC53" s="292"/>
      <c r="AD53" s="287"/>
      <c r="AE53" s="287"/>
      <c r="AF53" s="287"/>
      <c r="AG53" s="287"/>
      <c r="AH53" s="290"/>
      <c r="AI53" s="318"/>
      <c r="AJ53" s="290"/>
      <c r="AK53" s="318"/>
      <c r="AL53" s="287"/>
      <c r="AM53" s="253"/>
      <c r="AN53" s="295" t="str">
        <f>IF(ISERROR(VLOOKUP(AL53,'Listas Ley Transparencia'!$H$3:$M$17,2,0)),"",VLOOKUP(AL53,'Listas Ley Transparencia'!$H$3:$M$17,2,0))</f>
        <v/>
      </c>
      <c r="AO53" s="296" t="str">
        <f>IF(ISERROR(VLOOKUP(AL53,'Listas Ley Transparencia'!$H$3:$M$17,3,0)),"",VLOOKUP(AL53,'Listas Ley Transparencia'!$H$3:$M$17,3,0))</f>
        <v/>
      </c>
      <c r="AP53" s="296" t="str">
        <f>IF(ISERROR(VLOOKUP(AL53,'Listas Ley Transparencia'!$H$3:$M$17,4,0)),"",VLOOKUP(AL53,'Listas Ley Transparencia'!$H$3:$M$17,4,0))</f>
        <v/>
      </c>
      <c r="AQ53" s="297" t="str">
        <f>IF(ISERROR(VLOOKUP(AL53,'Listas Ley Transparencia'!$H$3:$M$17,6,0)),"",VLOOKUP(AL53,'Listas Ley Transparencia'!$H$3:$M$17,6,0))</f>
        <v/>
      </c>
      <c r="AR53" s="281"/>
      <c r="AS53" s="252"/>
      <c r="AT53" s="282"/>
      <c r="AU53" s="282"/>
      <c r="AV53" s="243"/>
      <c r="AW53" s="305"/>
      <c r="AX53" s="306"/>
      <c r="AY53" s="307"/>
      <c r="AZ53" s="307"/>
      <c r="BA53" s="308" t="str">
        <f t="shared" si="1"/>
        <v>No</v>
      </c>
    </row>
    <row r="54" spans="1:53" ht="93" customHeight="1" x14ac:dyDescent="0.2">
      <c r="A54" s="244">
        <v>48</v>
      </c>
      <c r="B54" s="245"/>
      <c r="C54" s="245"/>
      <c r="D54" s="261"/>
      <c r="E54" s="246"/>
      <c r="F54" s="245"/>
      <c r="G54" s="245"/>
      <c r="H54" s="245"/>
      <c r="I54" s="256"/>
      <c r="J54" s="256"/>
      <c r="K54" s="248"/>
      <c r="L54" s="249"/>
      <c r="M54" s="272"/>
      <c r="N54" s="275"/>
      <c r="O54" s="274">
        <f>IFERROR(VLOOKUP(N54,'Listas Generales'!$B$25:$C$29,2,0),0)</f>
        <v>0</v>
      </c>
      <c r="P54" s="275"/>
      <c r="Q54" s="274">
        <f>IFERROR(VLOOKUP(P54,'Listas Generales'!$B$32:$C$36,2,0),0)</f>
        <v>0</v>
      </c>
      <c r="R54" s="275"/>
      <c r="S54" s="274">
        <f>IFERROR(VLOOKUP(R54,'Listas Generales'!$B$40:$C$44,2,0),0)</f>
        <v>0</v>
      </c>
      <c r="T54" s="276">
        <f t="shared" si="0"/>
        <v>0</v>
      </c>
      <c r="U54" s="275" t="str">
        <f>IFERROR(VLOOKUP(T54,'Listas Generales'!$B$4:$C$7,2,0),"-")</f>
        <v>Sin clasificar</v>
      </c>
      <c r="V54" s="250"/>
      <c r="W54" s="251"/>
      <c r="X54" s="252"/>
      <c r="Y54" s="252"/>
      <c r="Z54" s="252"/>
      <c r="AA54" s="252"/>
      <c r="AB54" s="243"/>
      <c r="AC54" s="292"/>
      <c r="AD54" s="287"/>
      <c r="AE54" s="287"/>
      <c r="AF54" s="287"/>
      <c r="AG54" s="287"/>
      <c r="AH54" s="290"/>
      <c r="AI54" s="318"/>
      <c r="AJ54" s="290"/>
      <c r="AK54" s="318"/>
      <c r="AL54" s="287"/>
      <c r="AM54" s="253"/>
      <c r="AN54" s="295" t="str">
        <f>IF(ISERROR(VLOOKUP(AL54,'Listas Ley Transparencia'!$H$3:$M$17,2,0)),"",VLOOKUP(AL54,'Listas Ley Transparencia'!$H$3:$M$17,2,0))</f>
        <v/>
      </c>
      <c r="AO54" s="296" t="str">
        <f>IF(ISERROR(VLOOKUP(AL54,'Listas Ley Transparencia'!$H$3:$M$17,3,0)),"",VLOOKUP(AL54,'Listas Ley Transparencia'!$H$3:$M$17,3,0))</f>
        <v/>
      </c>
      <c r="AP54" s="296" t="str">
        <f>IF(ISERROR(VLOOKUP(AL54,'Listas Ley Transparencia'!$H$3:$M$17,4,0)),"",VLOOKUP(AL54,'Listas Ley Transparencia'!$H$3:$M$17,4,0))</f>
        <v/>
      </c>
      <c r="AQ54" s="297" t="str">
        <f>IF(ISERROR(VLOOKUP(AL54,'Listas Ley Transparencia'!$H$3:$M$17,6,0)),"",VLOOKUP(AL54,'Listas Ley Transparencia'!$H$3:$M$17,6,0))</f>
        <v/>
      </c>
      <c r="AR54" s="281"/>
      <c r="AS54" s="252"/>
      <c r="AT54" s="282"/>
      <c r="AU54" s="282"/>
      <c r="AV54" s="243"/>
      <c r="AW54" s="305"/>
      <c r="AX54" s="306"/>
      <c r="AY54" s="307"/>
      <c r="AZ54" s="307"/>
      <c r="BA54" s="308" t="str">
        <f t="shared" si="1"/>
        <v>No</v>
      </c>
    </row>
    <row r="55" spans="1:53" ht="93" customHeight="1" x14ac:dyDescent="0.2">
      <c r="A55" s="244">
        <v>49</v>
      </c>
      <c r="B55" s="245"/>
      <c r="C55" s="245"/>
      <c r="D55" s="261"/>
      <c r="E55" s="246"/>
      <c r="F55" s="245"/>
      <c r="G55" s="245"/>
      <c r="H55" s="245"/>
      <c r="I55" s="256"/>
      <c r="J55" s="256"/>
      <c r="K55" s="248"/>
      <c r="L55" s="249"/>
      <c r="M55" s="272"/>
      <c r="N55" s="275"/>
      <c r="O55" s="274">
        <f>IFERROR(VLOOKUP(N55,'Listas Generales'!$B$25:$C$29,2,0),0)</f>
        <v>0</v>
      </c>
      <c r="P55" s="275"/>
      <c r="Q55" s="274">
        <f>IFERROR(VLOOKUP(P55,'Listas Generales'!$B$32:$C$36,2,0),0)</f>
        <v>0</v>
      </c>
      <c r="R55" s="275"/>
      <c r="S55" s="274">
        <f>IFERROR(VLOOKUP(R55,'Listas Generales'!$B$40:$C$44,2,0),0)</f>
        <v>0</v>
      </c>
      <c r="T55" s="276">
        <f t="shared" si="0"/>
        <v>0</v>
      </c>
      <c r="U55" s="275" t="str">
        <f>IFERROR(VLOOKUP(T55,'Listas Generales'!$B$4:$C$7,2,0),"-")</f>
        <v>Sin clasificar</v>
      </c>
      <c r="V55" s="250"/>
      <c r="W55" s="251"/>
      <c r="X55" s="252"/>
      <c r="Y55" s="252"/>
      <c r="Z55" s="252"/>
      <c r="AA55" s="252"/>
      <c r="AB55" s="243"/>
      <c r="AC55" s="292"/>
      <c r="AD55" s="287"/>
      <c r="AE55" s="287"/>
      <c r="AF55" s="287"/>
      <c r="AG55" s="287"/>
      <c r="AH55" s="290"/>
      <c r="AI55" s="318"/>
      <c r="AJ55" s="290"/>
      <c r="AK55" s="318"/>
      <c r="AL55" s="287"/>
      <c r="AM55" s="253"/>
      <c r="AN55" s="295" t="str">
        <f>IF(ISERROR(VLOOKUP(AL55,'Listas Ley Transparencia'!$H$3:$M$17,2,0)),"",VLOOKUP(AL55,'Listas Ley Transparencia'!$H$3:$M$17,2,0))</f>
        <v/>
      </c>
      <c r="AO55" s="296" t="str">
        <f>IF(ISERROR(VLOOKUP(AL55,'Listas Ley Transparencia'!$H$3:$M$17,3,0)),"",VLOOKUP(AL55,'Listas Ley Transparencia'!$H$3:$M$17,3,0))</f>
        <v/>
      </c>
      <c r="AP55" s="296" t="str">
        <f>IF(ISERROR(VLOOKUP(AL55,'Listas Ley Transparencia'!$H$3:$M$17,4,0)),"",VLOOKUP(AL55,'Listas Ley Transparencia'!$H$3:$M$17,4,0))</f>
        <v/>
      </c>
      <c r="AQ55" s="297" t="str">
        <f>IF(ISERROR(VLOOKUP(AL55,'Listas Ley Transparencia'!$H$3:$M$17,6,0)),"",VLOOKUP(AL55,'Listas Ley Transparencia'!$H$3:$M$17,6,0))</f>
        <v/>
      </c>
      <c r="AR55" s="281"/>
      <c r="AS55" s="252"/>
      <c r="AT55" s="282"/>
      <c r="AU55" s="282"/>
      <c r="AV55" s="243"/>
      <c r="AW55" s="305"/>
      <c r="AX55" s="306"/>
      <c r="AY55" s="307"/>
      <c r="AZ55" s="307"/>
      <c r="BA55" s="308" t="str">
        <f t="shared" si="1"/>
        <v>No</v>
      </c>
    </row>
    <row r="56" spans="1:53" ht="93" customHeight="1" x14ac:dyDescent="0.2">
      <c r="A56" s="244">
        <v>50</v>
      </c>
      <c r="B56" s="245"/>
      <c r="C56" s="245"/>
      <c r="D56" s="261"/>
      <c r="E56" s="246"/>
      <c r="F56" s="245"/>
      <c r="G56" s="245"/>
      <c r="H56" s="245"/>
      <c r="I56" s="256"/>
      <c r="J56" s="256"/>
      <c r="K56" s="248"/>
      <c r="L56" s="249"/>
      <c r="M56" s="272"/>
      <c r="N56" s="275"/>
      <c r="O56" s="274">
        <f>IFERROR(VLOOKUP(N56,'Listas Generales'!$B$25:$C$29,2,0),0)</f>
        <v>0</v>
      </c>
      <c r="P56" s="275"/>
      <c r="Q56" s="274">
        <f>IFERROR(VLOOKUP(P56,'Listas Generales'!$B$32:$C$36,2,0),0)</f>
        <v>0</v>
      </c>
      <c r="R56" s="275"/>
      <c r="S56" s="274">
        <f>IFERROR(VLOOKUP(R56,'Listas Generales'!$B$40:$C$44,2,0),0)</f>
        <v>0</v>
      </c>
      <c r="T56" s="276">
        <f t="shared" si="0"/>
        <v>0</v>
      </c>
      <c r="U56" s="275" t="str">
        <f>IFERROR(VLOOKUP(T56,'Listas Generales'!$B$4:$C$7,2,0),"-")</f>
        <v>Sin clasificar</v>
      </c>
      <c r="V56" s="250"/>
      <c r="W56" s="251"/>
      <c r="X56" s="252"/>
      <c r="Y56" s="252"/>
      <c r="Z56" s="252"/>
      <c r="AA56" s="252"/>
      <c r="AB56" s="243"/>
      <c r="AC56" s="292"/>
      <c r="AD56" s="287"/>
      <c r="AE56" s="287"/>
      <c r="AF56" s="287"/>
      <c r="AG56" s="287"/>
      <c r="AH56" s="290"/>
      <c r="AI56" s="318"/>
      <c r="AJ56" s="290"/>
      <c r="AK56" s="318"/>
      <c r="AL56" s="287"/>
      <c r="AM56" s="253"/>
      <c r="AN56" s="295" t="str">
        <f>IF(ISERROR(VLOOKUP(AL56,'Listas Ley Transparencia'!$H$3:$M$17,2,0)),"",VLOOKUP(AL56,'Listas Ley Transparencia'!$H$3:$M$17,2,0))</f>
        <v/>
      </c>
      <c r="AO56" s="296" t="str">
        <f>IF(ISERROR(VLOOKUP(AL56,'Listas Ley Transparencia'!$H$3:$M$17,3,0)),"",VLOOKUP(AL56,'Listas Ley Transparencia'!$H$3:$M$17,3,0))</f>
        <v/>
      </c>
      <c r="AP56" s="296" t="str">
        <f>IF(ISERROR(VLOOKUP(AL56,'Listas Ley Transparencia'!$H$3:$M$17,4,0)),"",VLOOKUP(AL56,'Listas Ley Transparencia'!$H$3:$M$17,4,0))</f>
        <v/>
      </c>
      <c r="AQ56" s="297" t="str">
        <f>IF(ISERROR(VLOOKUP(AL56,'Listas Ley Transparencia'!$H$3:$M$17,6,0)),"",VLOOKUP(AL56,'Listas Ley Transparencia'!$H$3:$M$17,6,0))</f>
        <v/>
      </c>
      <c r="AR56" s="281"/>
      <c r="AS56" s="252"/>
      <c r="AT56" s="282"/>
      <c r="AU56" s="282"/>
      <c r="AV56" s="243"/>
      <c r="AW56" s="305"/>
      <c r="AX56" s="306"/>
      <c r="AY56" s="307"/>
      <c r="AZ56" s="307"/>
      <c r="BA56" s="308" t="str">
        <f t="shared" si="1"/>
        <v>No</v>
      </c>
    </row>
    <row r="57" spans="1:53" ht="93" customHeight="1" x14ac:dyDescent="0.2">
      <c r="A57" s="244">
        <v>51</v>
      </c>
      <c r="B57" s="245"/>
      <c r="C57" s="245"/>
      <c r="D57" s="261"/>
      <c r="E57" s="246"/>
      <c r="F57" s="245"/>
      <c r="G57" s="245"/>
      <c r="H57" s="245"/>
      <c r="I57" s="256"/>
      <c r="J57" s="256"/>
      <c r="K57" s="248"/>
      <c r="L57" s="249"/>
      <c r="M57" s="272"/>
      <c r="N57" s="275"/>
      <c r="O57" s="274">
        <f>IFERROR(VLOOKUP(N57,'Listas Generales'!$B$25:$C$29,2,0),0)</f>
        <v>0</v>
      </c>
      <c r="P57" s="275"/>
      <c r="Q57" s="274">
        <f>IFERROR(VLOOKUP(P57,'Listas Generales'!$B$32:$C$36,2,0),0)</f>
        <v>0</v>
      </c>
      <c r="R57" s="275"/>
      <c r="S57" s="274">
        <f>IFERROR(VLOOKUP(R57,'Listas Generales'!$B$40:$C$44,2,0),0)</f>
        <v>0</v>
      </c>
      <c r="T57" s="276">
        <f t="shared" si="0"/>
        <v>0</v>
      </c>
      <c r="U57" s="275" t="str">
        <f>IFERROR(VLOOKUP(T57,'Listas Generales'!$B$4:$C$7,2,0),"-")</f>
        <v>Sin clasificar</v>
      </c>
      <c r="V57" s="250"/>
      <c r="W57" s="251"/>
      <c r="X57" s="252"/>
      <c r="Y57" s="252"/>
      <c r="Z57" s="252"/>
      <c r="AA57" s="252"/>
      <c r="AB57" s="243"/>
      <c r="AC57" s="292"/>
      <c r="AD57" s="287"/>
      <c r="AE57" s="287"/>
      <c r="AF57" s="287"/>
      <c r="AG57" s="287"/>
      <c r="AH57" s="290"/>
      <c r="AI57" s="318"/>
      <c r="AJ57" s="290"/>
      <c r="AK57" s="318"/>
      <c r="AL57" s="287"/>
      <c r="AM57" s="253"/>
      <c r="AN57" s="295" t="str">
        <f>IF(ISERROR(VLOOKUP(AL57,'Listas Ley Transparencia'!$H$3:$M$17,2,0)),"",VLOOKUP(AL57,'Listas Ley Transparencia'!$H$3:$M$17,2,0))</f>
        <v/>
      </c>
      <c r="AO57" s="296" t="str">
        <f>IF(ISERROR(VLOOKUP(AL57,'Listas Ley Transparencia'!$H$3:$M$17,3,0)),"",VLOOKUP(AL57,'Listas Ley Transparencia'!$H$3:$M$17,3,0))</f>
        <v/>
      </c>
      <c r="AP57" s="296" t="str">
        <f>IF(ISERROR(VLOOKUP(AL57,'Listas Ley Transparencia'!$H$3:$M$17,4,0)),"",VLOOKUP(AL57,'Listas Ley Transparencia'!$H$3:$M$17,4,0))</f>
        <v/>
      </c>
      <c r="AQ57" s="297" t="str">
        <f>IF(ISERROR(VLOOKUP(AL57,'Listas Ley Transparencia'!$H$3:$M$17,6,0)),"",VLOOKUP(AL57,'Listas Ley Transparencia'!$H$3:$M$17,6,0))</f>
        <v/>
      </c>
      <c r="AR57" s="281"/>
      <c r="AS57" s="252"/>
      <c r="AT57" s="282"/>
      <c r="AU57" s="282"/>
      <c r="AV57" s="243"/>
      <c r="AW57" s="305"/>
      <c r="AX57" s="306"/>
      <c r="AY57" s="307"/>
      <c r="AZ57" s="307"/>
      <c r="BA57" s="308" t="str">
        <f t="shared" si="1"/>
        <v>No</v>
      </c>
    </row>
    <row r="58" spans="1:53" ht="93" customHeight="1" x14ac:dyDescent="0.2">
      <c r="A58" s="244">
        <v>52</v>
      </c>
      <c r="B58" s="245"/>
      <c r="C58" s="245"/>
      <c r="D58" s="261"/>
      <c r="E58" s="246"/>
      <c r="F58" s="245"/>
      <c r="G58" s="245"/>
      <c r="H58" s="245"/>
      <c r="I58" s="256"/>
      <c r="J58" s="256"/>
      <c r="K58" s="248"/>
      <c r="L58" s="249"/>
      <c r="M58" s="272"/>
      <c r="N58" s="275"/>
      <c r="O58" s="274">
        <f>IFERROR(VLOOKUP(N58,'Listas Generales'!$B$25:$C$29,2,0),0)</f>
        <v>0</v>
      </c>
      <c r="P58" s="275"/>
      <c r="Q58" s="274">
        <f>IFERROR(VLOOKUP(P58,'Listas Generales'!$B$32:$C$36,2,0),0)</f>
        <v>0</v>
      </c>
      <c r="R58" s="275"/>
      <c r="S58" s="274">
        <f>IFERROR(VLOOKUP(R58,'Listas Generales'!$B$40:$C$44,2,0),0)</f>
        <v>0</v>
      </c>
      <c r="T58" s="276">
        <f t="shared" si="0"/>
        <v>0</v>
      </c>
      <c r="U58" s="275" t="str">
        <f>IFERROR(VLOOKUP(T58,'Listas Generales'!$B$4:$C$7,2,0),"-")</f>
        <v>Sin clasificar</v>
      </c>
      <c r="V58" s="250"/>
      <c r="W58" s="251"/>
      <c r="X58" s="252"/>
      <c r="Y58" s="252"/>
      <c r="Z58" s="252"/>
      <c r="AA58" s="252"/>
      <c r="AB58" s="243"/>
      <c r="AC58" s="292"/>
      <c r="AD58" s="287"/>
      <c r="AE58" s="287"/>
      <c r="AF58" s="287"/>
      <c r="AG58" s="287"/>
      <c r="AH58" s="290"/>
      <c r="AI58" s="318"/>
      <c r="AJ58" s="290"/>
      <c r="AK58" s="318"/>
      <c r="AL58" s="287"/>
      <c r="AM58" s="253"/>
      <c r="AN58" s="295" t="str">
        <f>IF(ISERROR(VLOOKUP(AL58,'Listas Ley Transparencia'!$H$3:$M$17,2,0)),"",VLOOKUP(AL58,'Listas Ley Transparencia'!$H$3:$M$17,2,0))</f>
        <v/>
      </c>
      <c r="AO58" s="296" t="str">
        <f>IF(ISERROR(VLOOKUP(AL58,'Listas Ley Transparencia'!$H$3:$M$17,3,0)),"",VLOOKUP(AL58,'Listas Ley Transparencia'!$H$3:$M$17,3,0))</f>
        <v/>
      </c>
      <c r="AP58" s="296" t="str">
        <f>IF(ISERROR(VLOOKUP(AL58,'Listas Ley Transparencia'!$H$3:$M$17,4,0)),"",VLOOKUP(AL58,'Listas Ley Transparencia'!$H$3:$M$17,4,0))</f>
        <v/>
      </c>
      <c r="AQ58" s="297" t="str">
        <f>IF(ISERROR(VLOOKUP(AL58,'Listas Ley Transparencia'!$H$3:$M$17,6,0)),"",VLOOKUP(AL58,'Listas Ley Transparencia'!$H$3:$M$17,6,0))</f>
        <v/>
      </c>
      <c r="AR58" s="281"/>
      <c r="AS58" s="252"/>
      <c r="AT58" s="282"/>
      <c r="AU58" s="282"/>
      <c r="AV58" s="243"/>
      <c r="AW58" s="305"/>
      <c r="AX58" s="306"/>
      <c r="AY58" s="307"/>
      <c r="AZ58" s="307"/>
      <c r="BA58" s="308" t="str">
        <f t="shared" si="1"/>
        <v>No</v>
      </c>
    </row>
    <row r="59" spans="1:53" ht="93" customHeight="1" x14ac:dyDescent="0.2">
      <c r="A59" s="244">
        <v>53</v>
      </c>
      <c r="B59" s="245"/>
      <c r="C59" s="245"/>
      <c r="D59" s="261"/>
      <c r="E59" s="246"/>
      <c r="F59" s="245"/>
      <c r="G59" s="245"/>
      <c r="H59" s="245"/>
      <c r="I59" s="256"/>
      <c r="J59" s="256"/>
      <c r="K59" s="248"/>
      <c r="L59" s="249"/>
      <c r="M59" s="272"/>
      <c r="N59" s="275"/>
      <c r="O59" s="274">
        <f>IFERROR(VLOOKUP(N59,'Listas Generales'!$B$25:$C$29,2,0),0)</f>
        <v>0</v>
      </c>
      <c r="P59" s="275"/>
      <c r="Q59" s="274">
        <f>IFERROR(VLOOKUP(P59,'Listas Generales'!$B$32:$C$36,2,0),0)</f>
        <v>0</v>
      </c>
      <c r="R59" s="275"/>
      <c r="S59" s="274">
        <f>IFERROR(VLOOKUP(R59,'Listas Generales'!$B$40:$C$44,2,0),0)</f>
        <v>0</v>
      </c>
      <c r="T59" s="276">
        <f t="shared" si="0"/>
        <v>0</v>
      </c>
      <c r="U59" s="275" t="str">
        <f>IFERROR(VLOOKUP(T59,'Listas Generales'!$B$4:$C$7,2,0),"-")</f>
        <v>Sin clasificar</v>
      </c>
      <c r="V59" s="250"/>
      <c r="W59" s="251"/>
      <c r="X59" s="252"/>
      <c r="Y59" s="252"/>
      <c r="Z59" s="252"/>
      <c r="AA59" s="252"/>
      <c r="AB59" s="243"/>
      <c r="AC59" s="292"/>
      <c r="AD59" s="287"/>
      <c r="AE59" s="287"/>
      <c r="AF59" s="287"/>
      <c r="AG59" s="287"/>
      <c r="AH59" s="290"/>
      <c r="AI59" s="318"/>
      <c r="AJ59" s="290"/>
      <c r="AK59" s="318"/>
      <c r="AL59" s="287"/>
      <c r="AM59" s="253"/>
      <c r="AN59" s="295" t="str">
        <f>IF(ISERROR(VLOOKUP(AL59,'Listas Ley Transparencia'!$H$3:$M$17,2,0)),"",VLOOKUP(AL59,'Listas Ley Transparencia'!$H$3:$M$17,2,0))</f>
        <v/>
      </c>
      <c r="AO59" s="296" t="str">
        <f>IF(ISERROR(VLOOKUP(AL59,'Listas Ley Transparencia'!$H$3:$M$17,3,0)),"",VLOOKUP(AL59,'Listas Ley Transparencia'!$H$3:$M$17,3,0))</f>
        <v/>
      </c>
      <c r="AP59" s="296" t="str">
        <f>IF(ISERROR(VLOOKUP(AL59,'Listas Ley Transparencia'!$H$3:$M$17,4,0)),"",VLOOKUP(AL59,'Listas Ley Transparencia'!$H$3:$M$17,4,0))</f>
        <v/>
      </c>
      <c r="AQ59" s="297" t="str">
        <f>IF(ISERROR(VLOOKUP(AL59,'Listas Ley Transparencia'!$H$3:$M$17,6,0)),"",VLOOKUP(AL59,'Listas Ley Transparencia'!$H$3:$M$17,6,0))</f>
        <v/>
      </c>
      <c r="AR59" s="281"/>
      <c r="AS59" s="252"/>
      <c r="AT59" s="282"/>
      <c r="AU59" s="282"/>
      <c r="AV59" s="243"/>
      <c r="AW59" s="305"/>
      <c r="AX59" s="306"/>
      <c r="AY59" s="307"/>
      <c r="AZ59" s="307"/>
      <c r="BA59" s="308" t="str">
        <f t="shared" si="1"/>
        <v>No</v>
      </c>
    </row>
    <row r="60" spans="1:53" ht="93" customHeight="1" x14ac:dyDescent="0.2">
      <c r="A60" s="244">
        <v>54</v>
      </c>
      <c r="B60" s="245"/>
      <c r="C60" s="245"/>
      <c r="D60" s="261"/>
      <c r="E60" s="246"/>
      <c r="F60" s="245"/>
      <c r="G60" s="245"/>
      <c r="H60" s="245"/>
      <c r="I60" s="256"/>
      <c r="J60" s="256"/>
      <c r="K60" s="248"/>
      <c r="L60" s="249"/>
      <c r="M60" s="272"/>
      <c r="N60" s="275"/>
      <c r="O60" s="274">
        <f>IFERROR(VLOOKUP(N60,'Listas Generales'!$B$25:$C$29,2,0),0)</f>
        <v>0</v>
      </c>
      <c r="P60" s="275"/>
      <c r="Q60" s="274">
        <f>IFERROR(VLOOKUP(P60,'Listas Generales'!$B$32:$C$36,2,0),0)</f>
        <v>0</v>
      </c>
      <c r="R60" s="275"/>
      <c r="S60" s="274">
        <f>IFERROR(VLOOKUP(R60,'Listas Generales'!$B$40:$C$44,2,0),0)</f>
        <v>0</v>
      </c>
      <c r="T60" s="276">
        <f t="shared" si="0"/>
        <v>0</v>
      </c>
      <c r="U60" s="275" t="str">
        <f>IFERROR(VLOOKUP(T60,'Listas Generales'!$B$4:$C$7,2,0),"-")</f>
        <v>Sin clasificar</v>
      </c>
      <c r="V60" s="250"/>
      <c r="W60" s="251"/>
      <c r="X60" s="252"/>
      <c r="Y60" s="252"/>
      <c r="Z60" s="252"/>
      <c r="AA60" s="252"/>
      <c r="AB60" s="243"/>
      <c r="AC60" s="292"/>
      <c r="AD60" s="287"/>
      <c r="AE60" s="287"/>
      <c r="AF60" s="287"/>
      <c r="AG60" s="287"/>
      <c r="AH60" s="290"/>
      <c r="AI60" s="318"/>
      <c r="AJ60" s="290"/>
      <c r="AK60" s="318"/>
      <c r="AL60" s="287"/>
      <c r="AM60" s="253"/>
      <c r="AN60" s="295" t="str">
        <f>IF(ISERROR(VLOOKUP(AL60,'Listas Ley Transparencia'!$H$3:$M$17,2,0)),"",VLOOKUP(AL60,'Listas Ley Transparencia'!$H$3:$M$17,2,0))</f>
        <v/>
      </c>
      <c r="AO60" s="296" t="str">
        <f>IF(ISERROR(VLOOKUP(AL60,'Listas Ley Transparencia'!$H$3:$M$17,3,0)),"",VLOOKUP(AL60,'Listas Ley Transparencia'!$H$3:$M$17,3,0))</f>
        <v/>
      </c>
      <c r="AP60" s="296" t="str">
        <f>IF(ISERROR(VLOOKUP(AL60,'Listas Ley Transparencia'!$H$3:$M$17,4,0)),"",VLOOKUP(AL60,'Listas Ley Transparencia'!$H$3:$M$17,4,0))</f>
        <v/>
      </c>
      <c r="AQ60" s="297" t="str">
        <f>IF(ISERROR(VLOOKUP(AL60,'Listas Ley Transparencia'!$H$3:$M$17,6,0)),"",VLOOKUP(AL60,'Listas Ley Transparencia'!$H$3:$M$17,6,0))</f>
        <v/>
      </c>
      <c r="AR60" s="281"/>
      <c r="AS60" s="252"/>
      <c r="AT60" s="282"/>
      <c r="AU60" s="282"/>
      <c r="AV60" s="243"/>
      <c r="AW60" s="305"/>
      <c r="AX60" s="306"/>
      <c r="AY60" s="307"/>
      <c r="AZ60" s="307"/>
      <c r="BA60" s="308" t="str">
        <f t="shared" si="1"/>
        <v>No</v>
      </c>
    </row>
    <row r="61" spans="1:53" ht="93" customHeight="1" x14ac:dyDescent="0.2">
      <c r="A61" s="244">
        <v>55</v>
      </c>
      <c r="B61" s="245"/>
      <c r="C61" s="245"/>
      <c r="D61" s="261"/>
      <c r="E61" s="246"/>
      <c r="F61" s="245"/>
      <c r="G61" s="245"/>
      <c r="H61" s="245"/>
      <c r="I61" s="256"/>
      <c r="J61" s="256"/>
      <c r="K61" s="248"/>
      <c r="L61" s="249"/>
      <c r="M61" s="272"/>
      <c r="N61" s="275"/>
      <c r="O61" s="274">
        <f>IFERROR(VLOOKUP(N61,'Listas Generales'!$B$25:$C$29,2,0),0)</f>
        <v>0</v>
      </c>
      <c r="P61" s="275"/>
      <c r="Q61" s="274">
        <f>IFERROR(VLOOKUP(P61,'Listas Generales'!$B$32:$C$36,2,0),0)</f>
        <v>0</v>
      </c>
      <c r="R61" s="275"/>
      <c r="S61" s="274">
        <f>IFERROR(VLOOKUP(R61,'Listas Generales'!$B$40:$C$44,2,0),0)</f>
        <v>0</v>
      </c>
      <c r="T61" s="276">
        <f t="shared" si="0"/>
        <v>0</v>
      </c>
      <c r="U61" s="275" t="str">
        <f>IFERROR(VLOOKUP(T61,'Listas Generales'!$B$4:$C$7,2,0),"-")</f>
        <v>Sin clasificar</v>
      </c>
      <c r="V61" s="250"/>
      <c r="W61" s="251"/>
      <c r="X61" s="252"/>
      <c r="Y61" s="252"/>
      <c r="Z61" s="252"/>
      <c r="AA61" s="252"/>
      <c r="AB61" s="243"/>
      <c r="AC61" s="292"/>
      <c r="AD61" s="287"/>
      <c r="AE61" s="287"/>
      <c r="AF61" s="287"/>
      <c r="AG61" s="287"/>
      <c r="AH61" s="290"/>
      <c r="AI61" s="318"/>
      <c r="AJ61" s="290"/>
      <c r="AK61" s="318"/>
      <c r="AL61" s="287"/>
      <c r="AM61" s="253"/>
      <c r="AN61" s="295" t="str">
        <f>IF(ISERROR(VLOOKUP(AL61,'Listas Ley Transparencia'!$H$3:$M$17,2,0)),"",VLOOKUP(AL61,'Listas Ley Transparencia'!$H$3:$M$17,2,0))</f>
        <v/>
      </c>
      <c r="AO61" s="296" t="str">
        <f>IF(ISERROR(VLOOKUP(AL61,'Listas Ley Transparencia'!$H$3:$M$17,3,0)),"",VLOOKUP(AL61,'Listas Ley Transparencia'!$H$3:$M$17,3,0))</f>
        <v/>
      </c>
      <c r="AP61" s="296" t="str">
        <f>IF(ISERROR(VLOOKUP(AL61,'Listas Ley Transparencia'!$H$3:$M$17,4,0)),"",VLOOKUP(AL61,'Listas Ley Transparencia'!$H$3:$M$17,4,0))</f>
        <v/>
      </c>
      <c r="AQ61" s="297" t="str">
        <f>IF(ISERROR(VLOOKUP(AL61,'Listas Ley Transparencia'!$H$3:$M$17,6,0)),"",VLOOKUP(AL61,'Listas Ley Transparencia'!$H$3:$M$17,6,0))</f>
        <v/>
      </c>
      <c r="AR61" s="281"/>
      <c r="AS61" s="252"/>
      <c r="AT61" s="282"/>
      <c r="AU61" s="282"/>
      <c r="AV61" s="243"/>
      <c r="AW61" s="305"/>
      <c r="AX61" s="306"/>
      <c r="AY61" s="307"/>
      <c r="AZ61" s="307"/>
      <c r="BA61" s="308" t="str">
        <f t="shared" si="1"/>
        <v>No</v>
      </c>
    </row>
    <row r="62" spans="1:53" ht="93" customHeight="1" x14ac:dyDescent="0.2">
      <c r="A62" s="244">
        <v>56</v>
      </c>
      <c r="B62" s="245"/>
      <c r="C62" s="245"/>
      <c r="D62" s="261"/>
      <c r="E62" s="246"/>
      <c r="F62" s="245"/>
      <c r="G62" s="245"/>
      <c r="H62" s="245"/>
      <c r="I62" s="256"/>
      <c r="J62" s="256"/>
      <c r="K62" s="248"/>
      <c r="L62" s="249"/>
      <c r="M62" s="272"/>
      <c r="N62" s="275"/>
      <c r="O62" s="274">
        <f>IFERROR(VLOOKUP(N62,'Listas Generales'!$B$25:$C$29,2,0),0)</f>
        <v>0</v>
      </c>
      <c r="P62" s="275"/>
      <c r="Q62" s="274">
        <f>IFERROR(VLOOKUP(P62,'Listas Generales'!$B$32:$C$36,2,0),0)</f>
        <v>0</v>
      </c>
      <c r="R62" s="275"/>
      <c r="S62" s="274">
        <f>IFERROR(VLOOKUP(R62,'Listas Generales'!$B$40:$C$44,2,0),0)</f>
        <v>0</v>
      </c>
      <c r="T62" s="276">
        <f t="shared" si="0"/>
        <v>0</v>
      </c>
      <c r="U62" s="275" t="str">
        <f>IFERROR(VLOOKUP(T62,'Listas Generales'!$B$4:$C$7,2,0),"-")</f>
        <v>Sin clasificar</v>
      </c>
      <c r="V62" s="250"/>
      <c r="W62" s="251"/>
      <c r="X62" s="252"/>
      <c r="Y62" s="252"/>
      <c r="Z62" s="252"/>
      <c r="AA62" s="252"/>
      <c r="AB62" s="243"/>
      <c r="AC62" s="292"/>
      <c r="AD62" s="287"/>
      <c r="AE62" s="287"/>
      <c r="AF62" s="287"/>
      <c r="AG62" s="287"/>
      <c r="AH62" s="290"/>
      <c r="AI62" s="318"/>
      <c r="AJ62" s="290"/>
      <c r="AK62" s="318"/>
      <c r="AL62" s="287"/>
      <c r="AM62" s="253"/>
      <c r="AN62" s="295" t="str">
        <f>IF(ISERROR(VLOOKUP(AL62,'Listas Ley Transparencia'!$H$3:$M$17,2,0)),"",VLOOKUP(AL62,'Listas Ley Transparencia'!$H$3:$M$17,2,0))</f>
        <v/>
      </c>
      <c r="AO62" s="296" t="str">
        <f>IF(ISERROR(VLOOKUP(AL62,'Listas Ley Transparencia'!$H$3:$M$17,3,0)),"",VLOOKUP(AL62,'Listas Ley Transparencia'!$H$3:$M$17,3,0))</f>
        <v/>
      </c>
      <c r="AP62" s="296" t="str">
        <f>IF(ISERROR(VLOOKUP(AL62,'Listas Ley Transparencia'!$H$3:$M$17,4,0)),"",VLOOKUP(AL62,'Listas Ley Transparencia'!$H$3:$M$17,4,0))</f>
        <v/>
      </c>
      <c r="AQ62" s="297" t="str">
        <f>IF(ISERROR(VLOOKUP(AL62,'Listas Ley Transparencia'!$H$3:$M$17,6,0)),"",VLOOKUP(AL62,'Listas Ley Transparencia'!$H$3:$M$17,6,0))</f>
        <v/>
      </c>
      <c r="AR62" s="281"/>
      <c r="AS62" s="252"/>
      <c r="AT62" s="282"/>
      <c r="AU62" s="282"/>
      <c r="AV62" s="243"/>
      <c r="AW62" s="305"/>
      <c r="AX62" s="306"/>
      <c r="AY62" s="307"/>
      <c r="AZ62" s="307"/>
      <c r="BA62" s="308" t="str">
        <f t="shared" si="1"/>
        <v>No</v>
      </c>
    </row>
    <row r="63" spans="1:53" ht="93" customHeight="1" x14ac:dyDescent="0.2">
      <c r="A63" s="244">
        <v>57</v>
      </c>
      <c r="B63" s="245"/>
      <c r="C63" s="245"/>
      <c r="D63" s="261"/>
      <c r="E63" s="246"/>
      <c r="F63" s="245"/>
      <c r="G63" s="245"/>
      <c r="H63" s="245"/>
      <c r="I63" s="256"/>
      <c r="J63" s="256"/>
      <c r="K63" s="248"/>
      <c r="L63" s="249"/>
      <c r="M63" s="272"/>
      <c r="N63" s="275"/>
      <c r="O63" s="274">
        <f>IFERROR(VLOOKUP(N63,'Listas Generales'!$B$25:$C$29,2,0),0)</f>
        <v>0</v>
      </c>
      <c r="P63" s="275"/>
      <c r="Q63" s="274">
        <f>IFERROR(VLOOKUP(P63,'Listas Generales'!$B$32:$C$36,2,0),0)</f>
        <v>0</v>
      </c>
      <c r="R63" s="275"/>
      <c r="S63" s="274">
        <f>IFERROR(VLOOKUP(R63,'Listas Generales'!$B$40:$C$44,2,0),0)</f>
        <v>0</v>
      </c>
      <c r="T63" s="276">
        <f t="shared" si="0"/>
        <v>0</v>
      </c>
      <c r="U63" s="275" t="str">
        <f>IFERROR(VLOOKUP(T63,'Listas Generales'!$B$4:$C$7,2,0),"-")</f>
        <v>Sin clasificar</v>
      </c>
      <c r="V63" s="250"/>
      <c r="W63" s="251"/>
      <c r="X63" s="252"/>
      <c r="Y63" s="252"/>
      <c r="Z63" s="252"/>
      <c r="AA63" s="252"/>
      <c r="AB63" s="243"/>
      <c r="AC63" s="292"/>
      <c r="AD63" s="287"/>
      <c r="AE63" s="287"/>
      <c r="AF63" s="287"/>
      <c r="AG63" s="287"/>
      <c r="AH63" s="290"/>
      <c r="AI63" s="318"/>
      <c r="AJ63" s="290"/>
      <c r="AK63" s="318"/>
      <c r="AL63" s="287"/>
      <c r="AM63" s="253"/>
      <c r="AN63" s="295" t="str">
        <f>IF(ISERROR(VLOOKUP(AL63,'Listas Ley Transparencia'!$H$3:$M$17,2,0)),"",VLOOKUP(AL63,'Listas Ley Transparencia'!$H$3:$M$17,2,0))</f>
        <v/>
      </c>
      <c r="AO63" s="296" t="str">
        <f>IF(ISERROR(VLOOKUP(AL63,'Listas Ley Transparencia'!$H$3:$M$17,3,0)),"",VLOOKUP(AL63,'Listas Ley Transparencia'!$H$3:$M$17,3,0))</f>
        <v/>
      </c>
      <c r="AP63" s="296" t="str">
        <f>IF(ISERROR(VLOOKUP(AL63,'Listas Ley Transparencia'!$H$3:$M$17,4,0)),"",VLOOKUP(AL63,'Listas Ley Transparencia'!$H$3:$M$17,4,0))</f>
        <v/>
      </c>
      <c r="AQ63" s="297" t="str">
        <f>IF(ISERROR(VLOOKUP(AL63,'Listas Ley Transparencia'!$H$3:$M$17,6,0)),"",VLOOKUP(AL63,'Listas Ley Transparencia'!$H$3:$M$17,6,0))</f>
        <v/>
      </c>
      <c r="AR63" s="281"/>
      <c r="AS63" s="252"/>
      <c r="AT63" s="282"/>
      <c r="AU63" s="282"/>
      <c r="AV63" s="243"/>
      <c r="AW63" s="305"/>
      <c r="AX63" s="306"/>
      <c r="AY63" s="307"/>
      <c r="AZ63" s="307"/>
      <c r="BA63" s="308" t="str">
        <f t="shared" si="1"/>
        <v>No</v>
      </c>
    </row>
    <row r="64" spans="1:53" ht="93" customHeight="1" x14ac:dyDescent="0.2">
      <c r="A64" s="244">
        <v>58</v>
      </c>
      <c r="B64" s="245"/>
      <c r="C64" s="245"/>
      <c r="D64" s="261"/>
      <c r="E64" s="246"/>
      <c r="F64" s="245"/>
      <c r="G64" s="245"/>
      <c r="H64" s="245"/>
      <c r="I64" s="256"/>
      <c r="J64" s="256"/>
      <c r="K64" s="248"/>
      <c r="L64" s="249"/>
      <c r="M64" s="272"/>
      <c r="N64" s="275"/>
      <c r="O64" s="274">
        <f>IFERROR(VLOOKUP(N64,'Listas Generales'!$B$25:$C$29,2,0),0)</f>
        <v>0</v>
      </c>
      <c r="P64" s="275"/>
      <c r="Q64" s="274">
        <f>IFERROR(VLOOKUP(P64,'Listas Generales'!$B$32:$C$36,2,0),0)</f>
        <v>0</v>
      </c>
      <c r="R64" s="275"/>
      <c r="S64" s="274">
        <f>IFERROR(VLOOKUP(R64,'Listas Generales'!$B$40:$C$44,2,0),0)</f>
        <v>0</v>
      </c>
      <c r="T64" s="276">
        <f t="shared" si="0"/>
        <v>0</v>
      </c>
      <c r="U64" s="275" t="str">
        <f>IFERROR(VLOOKUP(T64,'Listas Generales'!$B$4:$C$7,2,0),"-")</f>
        <v>Sin clasificar</v>
      </c>
      <c r="V64" s="250"/>
      <c r="W64" s="251"/>
      <c r="X64" s="252"/>
      <c r="Y64" s="252"/>
      <c r="Z64" s="252"/>
      <c r="AA64" s="252"/>
      <c r="AB64" s="243"/>
      <c r="AC64" s="292"/>
      <c r="AD64" s="287"/>
      <c r="AE64" s="287"/>
      <c r="AF64" s="287"/>
      <c r="AG64" s="287"/>
      <c r="AH64" s="290"/>
      <c r="AI64" s="318"/>
      <c r="AJ64" s="290"/>
      <c r="AK64" s="318"/>
      <c r="AL64" s="287"/>
      <c r="AM64" s="253"/>
      <c r="AN64" s="295" t="str">
        <f>IF(ISERROR(VLOOKUP(AL64,'Listas Ley Transparencia'!$H$3:$M$17,2,0)),"",VLOOKUP(AL64,'Listas Ley Transparencia'!$H$3:$M$17,2,0))</f>
        <v/>
      </c>
      <c r="AO64" s="296" t="str">
        <f>IF(ISERROR(VLOOKUP(AL64,'Listas Ley Transparencia'!$H$3:$M$17,3,0)),"",VLOOKUP(AL64,'Listas Ley Transparencia'!$H$3:$M$17,3,0))</f>
        <v/>
      </c>
      <c r="AP64" s="296" t="str">
        <f>IF(ISERROR(VLOOKUP(AL64,'Listas Ley Transparencia'!$H$3:$M$17,4,0)),"",VLOOKUP(AL64,'Listas Ley Transparencia'!$H$3:$M$17,4,0))</f>
        <v/>
      </c>
      <c r="AQ64" s="297" t="str">
        <f>IF(ISERROR(VLOOKUP(AL64,'Listas Ley Transparencia'!$H$3:$M$17,6,0)),"",VLOOKUP(AL64,'Listas Ley Transparencia'!$H$3:$M$17,6,0))</f>
        <v/>
      </c>
      <c r="AR64" s="281"/>
      <c r="AS64" s="252"/>
      <c r="AT64" s="282"/>
      <c r="AU64" s="282"/>
      <c r="AV64" s="243"/>
      <c r="AW64" s="305"/>
      <c r="AX64" s="306"/>
      <c r="AY64" s="307"/>
      <c r="AZ64" s="307"/>
      <c r="BA64" s="308" t="str">
        <f t="shared" si="1"/>
        <v>No</v>
      </c>
    </row>
    <row r="65" spans="1:53" ht="93" customHeight="1" x14ac:dyDescent="0.2">
      <c r="A65" s="244">
        <v>59</v>
      </c>
      <c r="B65" s="245"/>
      <c r="C65" s="245"/>
      <c r="D65" s="261"/>
      <c r="E65" s="246"/>
      <c r="F65" s="245"/>
      <c r="G65" s="245"/>
      <c r="H65" s="245"/>
      <c r="I65" s="256"/>
      <c r="J65" s="256"/>
      <c r="K65" s="248"/>
      <c r="L65" s="249"/>
      <c r="M65" s="272"/>
      <c r="N65" s="275"/>
      <c r="O65" s="274">
        <f>IFERROR(VLOOKUP(N65,'Listas Generales'!$B$25:$C$29,2,0),0)</f>
        <v>0</v>
      </c>
      <c r="P65" s="275"/>
      <c r="Q65" s="274">
        <f>IFERROR(VLOOKUP(P65,'Listas Generales'!$B$32:$C$36,2,0),0)</f>
        <v>0</v>
      </c>
      <c r="R65" s="275"/>
      <c r="S65" s="274">
        <f>IFERROR(VLOOKUP(R65,'Listas Generales'!$B$40:$C$44,2,0),0)</f>
        <v>0</v>
      </c>
      <c r="T65" s="276">
        <f t="shared" si="0"/>
        <v>0</v>
      </c>
      <c r="U65" s="275" t="str">
        <f>IFERROR(VLOOKUP(T65,'Listas Generales'!$B$4:$C$7,2,0),"-")</f>
        <v>Sin clasificar</v>
      </c>
      <c r="V65" s="250"/>
      <c r="W65" s="251"/>
      <c r="X65" s="252"/>
      <c r="Y65" s="252"/>
      <c r="Z65" s="252"/>
      <c r="AA65" s="252"/>
      <c r="AB65" s="243"/>
      <c r="AC65" s="292"/>
      <c r="AD65" s="287"/>
      <c r="AE65" s="287"/>
      <c r="AF65" s="287"/>
      <c r="AG65" s="287"/>
      <c r="AH65" s="290"/>
      <c r="AI65" s="318"/>
      <c r="AJ65" s="290"/>
      <c r="AK65" s="318"/>
      <c r="AL65" s="287"/>
      <c r="AM65" s="253"/>
      <c r="AN65" s="295" t="str">
        <f>IF(ISERROR(VLOOKUP(AL65,'Listas Ley Transparencia'!$H$3:$M$17,2,0)),"",VLOOKUP(AL65,'Listas Ley Transparencia'!$H$3:$M$17,2,0))</f>
        <v/>
      </c>
      <c r="AO65" s="296" t="str">
        <f>IF(ISERROR(VLOOKUP(AL65,'Listas Ley Transparencia'!$H$3:$M$17,3,0)),"",VLOOKUP(AL65,'Listas Ley Transparencia'!$H$3:$M$17,3,0))</f>
        <v/>
      </c>
      <c r="AP65" s="296" t="str">
        <f>IF(ISERROR(VLOOKUP(AL65,'Listas Ley Transparencia'!$H$3:$M$17,4,0)),"",VLOOKUP(AL65,'Listas Ley Transparencia'!$H$3:$M$17,4,0))</f>
        <v/>
      </c>
      <c r="AQ65" s="297" t="str">
        <f>IF(ISERROR(VLOOKUP(AL65,'Listas Ley Transparencia'!$H$3:$M$17,6,0)),"",VLOOKUP(AL65,'Listas Ley Transparencia'!$H$3:$M$17,6,0))</f>
        <v/>
      </c>
      <c r="AR65" s="281"/>
      <c r="AS65" s="252"/>
      <c r="AT65" s="282"/>
      <c r="AU65" s="282"/>
      <c r="AV65" s="243"/>
      <c r="AW65" s="305"/>
      <c r="AX65" s="306"/>
      <c r="AY65" s="307"/>
      <c r="AZ65" s="307"/>
      <c r="BA65" s="308" t="str">
        <f t="shared" si="1"/>
        <v>No</v>
      </c>
    </row>
    <row r="66" spans="1:53" ht="93" customHeight="1" x14ac:dyDescent="0.2">
      <c r="A66" s="244">
        <v>60</v>
      </c>
      <c r="B66" s="245"/>
      <c r="C66" s="245"/>
      <c r="D66" s="261"/>
      <c r="E66" s="246"/>
      <c r="F66" s="245"/>
      <c r="G66" s="245"/>
      <c r="H66" s="245"/>
      <c r="I66" s="256"/>
      <c r="J66" s="256"/>
      <c r="K66" s="248"/>
      <c r="L66" s="249"/>
      <c r="M66" s="272"/>
      <c r="N66" s="275"/>
      <c r="O66" s="274">
        <f>IFERROR(VLOOKUP(N66,'Listas Generales'!$B$25:$C$29,2,0),0)</f>
        <v>0</v>
      </c>
      <c r="P66" s="275"/>
      <c r="Q66" s="274">
        <f>IFERROR(VLOOKUP(P66,'Listas Generales'!$B$32:$C$36,2,0),0)</f>
        <v>0</v>
      </c>
      <c r="R66" s="275"/>
      <c r="S66" s="274">
        <f>IFERROR(VLOOKUP(R66,'Listas Generales'!$B$40:$C$44,2,0),0)</f>
        <v>0</v>
      </c>
      <c r="T66" s="276">
        <f t="shared" si="0"/>
        <v>0</v>
      </c>
      <c r="U66" s="275" t="str">
        <f>IFERROR(VLOOKUP(T66,'Listas Generales'!$B$4:$C$7,2,0),"-")</f>
        <v>Sin clasificar</v>
      </c>
      <c r="V66" s="250"/>
      <c r="W66" s="251"/>
      <c r="X66" s="252"/>
      <c r="Y66" s="252"/>
      <c r="Z66" s="252"/>
      <c r="AA66" s="252"/>
      <c r="AB66" s="243"/>
      <c r="AC66" s="292"/>
      <c r="AD66" s="287"/>
      <c r="AE66" s="287"/>
      <c r="AF66" s="287"/>
      <c r="AG66" s="287"/>
      <c r="AH66" s="290"/>
      <c r="AI66" s="318"/>
      <c r="AJ66" s="290"/>
      <c r="AK66" s="318"/>
      <c r="AL66" s="287"/>
      <c r="AM66" s="253"/>
      <c r="AN66" s="295" t="str">
        <f>IF(ISERROR(VLOOKUP(AL66,'Listas Ley Transparencia'!$H$3:$M$17,2,0)),"",VLOOKUP(AL66,'Listas Ley Transparencia'!$H$3:$M$17,2,0))</f>
        <v/>
      </c>
      <c r="AO66" s="296" t="str">
        <f>IF(ISERROR(VLOOKUP(AL66,'Listas Ley Transparencia'!$H$3:$M$17,3,0)),"",VLOOKUP(AL66,'Listas Ley Transparencia'!$H$3:$M$17,3,0))</f>
        <v/>
      </c>
      <c r="AP66" s="296" t="str">
        <f>IF(ISERROR(VLOOKUP(AL66,'Listas Ley Transparencia'!$H$3:$M$17,4,0)),"",VLOOKUP(AL66,'Listas Ley Transparencia'!$H$3:$M$17,4,0))</f>
        <v/>
      </c>
      <c r="AQ66" s="297" t="str">
        <f>IF(ISERROR(VLOOKUP(AL66,'Listas Ley Transparencia'!$H$3:$M$17,6,0)),"",VLOOKUP(AL66,'Listas Ley Transparencia'!$H$3:$M$17,6,0))</f>
        <v/>
      </c>
      <c r="AR66" s="281"/>
      <c r="AS66" s="252"/>
      <c r="AT66" s="282"/>
      <c r="AU66" s="282"/>
      <c r="AV66" s="243"/>
      <c r="AW66" s="305"/>
      <c r="AX66" s="306"/>
      <c r="AY66" s="307"/>
      <c r="AZ66" s="307"/>
      <c r="BA66" s="308" t="str">
        <f t="shared" si="1"/>
        <v>No</v>
      </c>
    </row>
    <row r="67" spans="1:53" ht="93" customHeight="1" x14ac:dyDescent="0.2">
      <c r="A67" s="244">
        <v>61</v>
      </c>
      <c r="B67" s="245"/>
      <c r="C67" s="245"/>
      <c r="D67" s="245"/>
      <c r="E67" s="246"/>
      <c r="F67" s="245"/>
      <c r="G67" s="245"/>
      <c r="H67" s="245"/>
      <c r="I67" s="256"/>
      <c r="J67" s="256"/>
      <c r="K67" s="248"/>
      <c r="L67" s="249"/>
      <c r="M67" s="272"/>
      <c r="N67" s="275"/>
      <c r="O67" s="274">
        <f>IFERROR(VLOOKUP(N67,'Listas Generales'!$B$25:$C$29,2,0),0)</f>
        <v>0</v>
      </c>
      <c r="P67" s="275"/>
      <c r="Q67" s="274">
        <f>IFERROR(VLOOKUP(P67,'Listas Generales'!$B$32:$C$36,2,0),0)</f>
        <v>0</v>
      </c>
      <c r="R67" s="275"/>
      <c r="S67" s="274">
        <f>IFERROR(VLOOKUP(R67,'Listas Generales'!$B$40:$C$44,2,0),0)</f>
        <v>0</v>
      </c>
      <c r="T67" s="276">
        <f t="shared" ref="T67:T130" si="2">IF(OR(O67=0,Q67=0,S67=0),0,IF(AND(O67=1,Q67=1,S67=1),1,(IF(OR(AND(O67=5,Q67=5),AND(Q67=5,S67=5),AND(O67=5,S67=5),AND(O67=5,Q67=5,S67=5)),5,3))))</f>
        <v>0</v>
      </c>
      <c r="U67" s="275" t="str">
        <f>IFERROR(VLOOKUP(T67,'Listas Generales'!$B$4:$C$7,2,0),"-")</f>
        <v>Sin clasificar</v>
      </c>
      <c r="V67" s="250"/>
      <c r="W67" s="251"/>
      <c r="X67" s="252"/>
      <c r="Y67" s="252"/>
      <c r="Z67" s="252"/>
      <c r="AA67" s="252"/>
      <c r="AB67" s="243"/>
      <c r="AC67" s="292"/>
      <c r="AD67" s="287"/>
      <c r="AE67" s="287"/>
      <c r="AF67" s="287"/>
      <c r="AG67" s="287"/>
      <c r="AH67" s="290"/>
      <c r="AI67" s="318"/>
      <c r="AJ67" s="290"/>
      <c r="AK67" s="318"/>
      <c r="AL67" s="287"/>
      <c r="AM67" s="253"/>
      <c r="AN67" s="295" t="str">
        <f>IF(ISERROR(VLOOKUP(AL67,'Listas Ley Transparencia'!$H$3:$M$17,2,0)),"",VLOOKUP(AL67,'Listas Ley Transparencia'!$H$3:$M$17,2,0))</f>
        <v/>
      </c>
      <c r="AO67" s="296" t="str">
        <f>IF(ISERROR(VLOOKUP(AL67,'Listas Ley Transparencia'!$H$3:$M$17,3,0)),"",VLOOKUP(AL67,'Listas Ley Transparencia'!$H$3:$M$17,3,0))</f>
        <v/>
      </c>
      <c r="AP67" s="296" t="str">
        <f>IF(ISERROR(VLOOKUP(AL67,'Listas Ley Transparencia'!$H$3:$M$17,4,0)),"",VLOOKUP(AL67,'Listas Ley Transparencia'!$H$3:$M$17,4,0))</f>
        <v/>
      </c>
      <c r="AQ67" s="297" t="str">
        <f>IF(ISERROR(VLOOKUP(AL67,'Listas Ley Transparencia'!$H$3:$M$17,6,0)),"",VLOOKUP(AL67,'Listas Ley Transparencia'!$H$3:$M$17,6,0))</f>
        <v/>
      </c>
      <c r="AR67" s="281"/>
      <c r="AS67" s="252"/>
      <c r="AT67" s="282"/>
      <c r="AU67" s="282"/>
      <c r="AV67" s="243"/>
      <c r="AW67" s="305"/>
      <c r="AX67" s="306"/>
      <c r="AY67" s="307"/>
      <c r="AZ67" s="307"/>
      <c r="BA67" s="308" t="str">
        <f t="shared" ref="BA67:BA130" si="3">IF(OR(AX67="Si",AY67="Si",AZ67="Si"),"Si","No")</f>
        <v>No</v>
      </c>
    </row>
    <row r="68" spans="1:53" ht="93" customHeight="1" x14ac:dyDescent="0.2">
      <c r="A68" s="244">
        <v>62</v>
      </c>
      <c r="B68" s="245"/>
      <c r="C68" s="245"/>
      <c r="D68" s="245"/>
      <c r="E68" s="246"/>
      <c r="F68" s="245"/>
      <c r="G68" s="245"/>
      <c r="H68" s="245"/>
      <c r="I68" s="256"/>
      <c r="J68" s="256"/>
      <c r="K68" s="248"/>
      <c r="L68" s="249"/>
      <c r="M68" s="272"/>
      <c r="N68" s="275"/>
      <c r="O68" s="274">
        <f>IFERROR(VLOOKUP(N68,'Listas Generales'!$B$25:$C$29,2,0),0)</f>
        <v>0</v>
      </c>
      <c r="P68" s="275"/>
      <c r="Q68" s="274">
        <f>IFERROR(VLOOKUP(P68,'Listas Generales'!$B$32:$C$36,2,0),0)</f>
        <v>0</v>
      </c>
      <c r="R68" s="275"/>
      <c r="S68" s="274">
        <f>IFERROR(VLOOKUP(R68,'Listas Generales'!$B$40:$C$44,2,0),0)</f>
        <v>0</v>
      </c>
      <c r="T68" s="276">
        <f t="shared" si="2"/>
        <v>0</v>
      </c>
      <c r="U68" s="275" t="str">
        <f>IFERROR(VLOOKUP(T68,'Listas Generales'!$B$4:$C$7,2,0),"-")</f>
        <v>Sin clasificar</v>
      </c>
      <c r="V68" s="250"/>
      <c r="W68" s="251"/>
      <c r="X68" s="252"/>
      <c r="Y68" s="252"/>
      <c r="Z68" s="252"/>
      <c r="AA68" s="252"/>
      <c r="AB68" s="243"/>
      <c r="AC68" s="292"/>
      <c r="AD68" s="287"/>
      <c r="AE68" s="287"/>
      <c r="AF68" s="287"/>
      <c r="AG68" s="287"/>
      <c r="AH68" s="290"/>
      <c r="AI68" s="318"/>
      <c r="AJ68" s="290"/>
      <c r="AK68" s="318"/>
      <c r="AL68" s="287"/>
      <c r="AM68" s="253"/>
      <c r="AN68" s="295" t="str">
        <f>IF(ISERROR(VLOOKUP(AL68,'Listas Ley Transparencia'!$H$3:$M$17,2,0)),"",VLOOKUP(AL68,'Listas Ley Transparencia'!$H$3:$M$17,2,0))</f>
        <v/>
      </c>
      <c r="AO68" s="296" t="str">
        <f>IF(ISERROR(VLOOKUP(AL68,'Listas Ley Transparencia'!$H$3:$M$17,3,0)),"",VLOOKUP(AL68,'Listas Ley Transparencia'!$H$3:$M$17,3,0))</f>
        <v/>
      </c>
      <c r="AP68" s="296" t="str">
        <f>IF(ISERROR(VLOOKUP(AL68,'Listas Ley Transparencia'!$H$3:$M$17,4,0)),"",VLOOKUP(AL68,'Listas Ley Transparencia'!$H$3:$M$17,4,0))</f>
        <v/>
      </c>
      <c r="AQ68" s="297" t="str">
        <f>IF(ISERROR(VLOOKUP(AL68,'Listas Ley Transparencia'!$H$3:$M$17,6,0)),"",VLOOKUP(AL68,'Listas Ley Transparencia'!$H$3:$M$17,6,0))</f>
        <v/>
      </c>
      <c r="AR68" s="281"/>
      <c r="AS68" s="252"/>
      <c r="AT68" s="282"/>
      <c r="AU68" s="282"/>
      <c r="AV68" s="243"/>
      <c r="AW68" s="305"/>
      <c r="AX68" s="306"/>
      <c r="AY68" s="307"/>
      <c r="AZ68" s="307"/>
      <c r="BA68" s="308" t="str">
        <f t="shared" si="3"/>
        <v>No</v>
      </c>
    </row>
    <row r="69" spans="1:53" ht="93" customHeight="1" x14ac:dyDescent="0.2">
      <c r="A69" s="244">
        <v>63</v>
      </c>
      <c r="B69" s="245"/>
      <c r="C69" s="245"/>
      <c r="D69" s="245"/>
      <c r="E69" s="246"/>
      <c r="F69" s="245"/>
      <c r="G69" s="245"/>
      <c r="H69" s="245"/>
      <c r="I69" s="256"/>
      <c r="J69" s="256"/>
      <c r="K69" s="248"/>
      <c r="L69" s="249"/>
      <c r="M69" s="272"/>
      <c r="N69" s="275"/>
      <c r="O69" s="274">
        <f>IFERROR(VLOOKUP(N69,'Listas Generales'!$B$25:$C$29,2,0),0)</f>
        <v>0</v>
      </c>
      <c r="P69" s="275"/>
      <c r="Q69" s="274">
        <f>IFERROR(VLOOKUP(P69,'Listas Generales'!$B$32:$C$36,2,0),0)</f>
        <v>0</v>
      </c>
      <c r="R69" s="275"/>
      <c r="S69" s="274">
        <f>IFERROR(VLOOKUP(R69,'Listas Generales'!$B$40:$C$44,2,0),0)</f>
        <v>0</v>
      </c>
      <c r="T69" s="276">
        <f t="shared" si="2"/>
        <v>0</v>
      </c>
      <c r="U69" s="275" t="str">
        <f>IFERROR(VLOOKUP(T69,'Listas Generales'!$B$4:$C$7,2,0),"-")</f>
        <v>Sin clasificar</v>
      </c>
      <c r="V69" s="250"/>
      <c r="W69" s="251"/>
      <c r="X69" s="252"/>
      <c r="Y69" s="252"/>
      <c r="Z69" s="252"/>
      <c r="AA69" s="252"/>
      <c r="AB69" s="243"/>
      <c r="AC69" s="292"/>
      <c r="AD69" s="287"/>
      <c r="AE69" s="287"/>
      <c r="AF69" s="287"/>
      <c r="AG69" s="287"/>
      <c r="AH69" s="290"/>
      <c r="AI69" s="318"/>
      <c r="AJ69" s="290"/>
      <c r="AK69" s="318"/>
      <c r="AL69" s="287"/>
      <c r="AM69" s="253"/>
      <c r="AN69" s="295" t="str">
        <f>IF(ISERROR(VLOOKUP(AL69,'Listas Ley Transparencia'!$H$3:$M$17,2,0)),"",VLOOKUP(AL69,'Listas Ley Transparencia'!$H$3:$M$17,2,0))</f>
        <v/>
      </c>
      <c r="AO69" s="296" t="str">
        <f>IF(ISERROR(VLOOKUP(AL69,'Listas Ley Transparencia'!$H$3:$M$17,3,0)),"",VLOOKUP(AL69,'Listas Ley Transparencia'!$H$3:$M$17,3,0))</f>
        <v/>
      </c>
      <c r="AP69" s="296" t="str">
        <f>IF(ISERROR(VLOOKUP(AL69,'Listas Ley Transparencia'!$H$3:$M$17,4,0)),"",VLOOKUP(AL69,'Listas Ley Transparencia'!$H$3:$M$17,4,0))</f>
        <v/>
      </c>
      <c r="AQ69" s="297" t="str">
        <f>IF(ISERROR(VLOOKUP(AL69,'Listas Ley Transparencia'!$H$3:$M$17,6,0)),"",VLOOKUP(AL69,'Listas Ley Transparencia'!$H$3:$M$17,6,0))</f>
        <v/>
      </c>
      <c r="AR69" s="281"/>
      <c r="AS69" s="252"/>
      <c r="AT69" s="282"/>
      <c r="AU69" s="282"/>
      <c r="AV69" s="243"/>
      <c r="AW69" s="305"/>
      <c r="AX69" s="306"/>
      <c r="AY69" s="307"/>
      <c r="AZ69" s="307"/>
      <c r="BA69" s="308" t="str">
        <f t="shared" si="3"/>
        <v>No</v>
      </c>
    </row>
    <row r="70" spans="1:53" ht="93" customHeight="1" x14ac:dyDescent="0.2">
      <c r="A70" s="244">
        <v>64</v>
      </c>
      <c r="B70" s="245"/>
      <c r="C70" s="245"/>
      <c r="D70" s="245"/>
      <c r="E70" s="246"/>
      <c r="F70" s="245"/>
      <c r="G70" s="245"/>
      <c r="H70" s="245"/>
      <c r="I70" s="256"/>
      <c r="J70" s="256"/>
      <c r="K70" s="248"/>
      <c r="L70" s="249"/>
      <c r="M70" s="272"/>
      <c r="N70" s="275"/>
      <c r="O70" s="274">
        <f>IFERROR(VLOOKUP(N70,'Listas Generales'!$B$25:$C$29,2,0),0)</f>
        <v>0</v>
      </c>
      <c r="P70" s="275"/>
      <c r="Q70" s="274">
        <f>IFERROR(VLOOKUP(P70,'Listas Generales'!$B$32:$C$36,2,0),0)</f>
        <v>0</v>
      </c>
      <c r="R70" s="275"/>
      <c r="S70" s="274">
        <f>IFERROR(VLOOKUP(R70,'Listas Generales'!$B$40:$C$44,2,0),0)</f>
        <v>0</v>
      </c>
      <c r="T70" s="276">
        <f t="shared" si="2"/>
        <v>0</v>
      </c>
      <c r="U70" s="275" t="str">
        <f>IFERROR(VLOOKUP(T70,'Listas Generales'!$B$4:$C$7,2,0),"-")</f>
        <v>Sin clasificar</v>
      </c>
      <c r="V70" s="250"/>
      <c r="W70" s="251"/>
      <c r="X70" s="252"/>
      <c r="Y70" s="252"/>
      <c r="Z70" s="252"/>
      <c r="AA70" s="252"/>
      <c r="AB70" s="243"/>
      <c r="AC70" s="292"/>
      <c r="AD70" s="287"/>
      <c r="AE70" s="287"/>
      <c r="AF70" s="287"/>
      <c r="AG70" s="287"/>
      <c r="AH70" s="290"/>
      <c r="AI70" s="318"/>
      <c r="AJ70" s="290"/>
      <c r="AK70" s="318"/>
      <c r="AL70" s="287"/>
      <c r="AM70" s="253"/>
      <c r="AN70" s="295" t="str">
        <f>IF(ISERROR(VLOOKUP(AL70,'Listas Ley Transparencia'!$H$3:$M$17,2,0)),"",VLOOKUP(AL70,'Listas Ley Transparencia'!$H$3:$M$17,2,0))</f>
        <v/>
      </c>
      <c r="AO70" s="296" t="str">
        <f>IF(ISERROR(VLOOKUP(AL70,'Listas Ley Transparencia'!$H$3:$M$17,3,0)),"",VLOOKUP(AL70,'Listas Ley Transparencia'!$H$3:$M$17,3,0))</f>
        <v/>
      </c>
      <c r="AP70" s="296" t="str">
        <f>IF(ISERROR(VLOOKUP(AL70,'Listas Ley Transparencia'!$H$3:$M$17,4,0)),"",VLOOKUP(AL70,'Listas Ley Transparencia'!$H$3:$M$17,4,0))</f>
        <v/>
      </c>
      <c r="AQ70" s="297" t="str">
        <f>IF(ISERROR(VLOOKUP(AL70,'Listas Ley Transparencia'!$H$3:$M$17,6,0)),"",VLOOKUP(AL70,'Listas Ley Transparencia'!$H$3:$M$17,6,0))</f>
        <v/>
      </c>
      <c r="AR70" s="281"/>
      <c r="AS70" s="252"/>
      <c r="AT70" s="282"/>
      <c r="AU70" s="282"/>
      <c r="AV70" s="243"/>
      <c r="AW70" s="305"/>
      <c r="AX70" s="306"/>
      <c r="AY70" s="307"/>
      <c r="AZ70" s="307"/>
      <c r="BA70" s="308" t="str">
        <f t="shared" si="3"/>
        <v>No</v>
      </c>
    </row>
    <row r="71" spans="1:53" ht="93" customHeight="1" x14ac:dyDescent="0.2">
      <c r="A71" s="244">
        <v>65</v>
      </c>
      <c r="B71" s="245"/>
      <c r="C71" s="245"/>
      <c r="D71" s="245"/>
      <c r="E71" s="246"/>
      <c r="F71" s="245"/>
      <c r="G71" s="245"/>
      <c r="H71" s="245"/>
      <c r="I71" s="256"/>
      <c r="J71" s="256"/>
      <c r="K71" s="248"/>
      <c r="L71" s="249"/>
      <c r="M71" s="272"/>
      <c r="N71" s="275"/>
      <c r="O71" s="274">
        <f>IFERROR(VLOOKUP(N71,'Listas Generales'!$B$25:$C$29,2,0),0)</f>
        <v>0</v>
      </c>
      <c r="P71" s="275"/>
      <c r="Q71" s="274">
        <f>IFERROR(VLOOKUP(P71,'Listas Generales'!$B$32:$C$36,2,0),0)</f>
        <v>0</v>
      </c>
      <c r="R71" s="275"/>
      <c r="S71" s="274">
        <f>IFERROR(VLOOKUP(R71,'Listas Generales'!$B$40:$C$44,2,0),0)</f>
        <v>0</v>
      </c>
      <c r="T71" s="276">
        <f t="shared" si="2"/>
        <v>0</v>
      </c>
      <c r="U71" s="275" t="str">
        <f>IFERROR(VLOOKUP(T71,'Listas Generales'!$B$4:$C$7,2,0),"-")</f>
        <v>Sin clasificar</v>
      </c>
      <c r="V71" s="250"/>
      <c r="W71" s="251"/>
      <c r="X71" s="252"/>
      <c r="Y71" s="252"/>
      <c r="Z71" s="252"/>
      <c r="AA71" s="252"/>
      <c r="AB71" s="243"/>
      <c r="AC71" s="292"/>
      <c r="AD71" s="287"/>
      <c r="AE71" s="287"/>
      <c r="AF71" s="287"/>
      <c r="AG71" s="287"/>
      <c r="AH71" s="290"/>
      <c r="AI71" s="318"/>
      <c r="AJ71" s="290"/>
      <c r="AK71" s="318"/>
      <c r="AL71" s="287"/>
      <c r="AM71" s="253"/>
      <c r="AN71" s="295" t="str">
        <f>IF(ISERROR(VLOOKUP(AL71,'Listas Ley Transparencia'!$H$3:$M$17,2,0)),"",VLOOKUP(AL71,'Listas Ley Transparencia'!$H$3:$M$17,2,0))</f>
        <v/>
      </c>
      <c r="AO71" s="296" t="str">
        <f>IF(ISERROR(VLOOKUP(AL71,'Listas Ley Transparencia'!$H$3:$M$17,3,0)),"",VLOOKUP(AL71,'Listas Ley Transparencia'!$H$3:$M$17,3,0))</f>
        <v/>
      </c>
      <c r="AP71" s="296" t="str">
        <f>IF(ISERROR(VLOOKUP(AL71,'Listas Ley Transparencia'!$H$3:$M$17,4,0)),"",VLOOKUP(AL71,'Listas Ley Transparencia'!$H$3:$M$17,4,0))</f>
        <v/>
      </c>
      <c r="AQ71" s="297" t="str">
        <f>IF(ISERROR(VLOOKUP(AL71,'Listas Ley Transparencia'!$H$3:$M$17,6,0)),"",VLOOKUP(AL71,'Listas Ley Transparencia'!$H$3:$M$17,6,0))</f>
        <v/>
      </c>
      <c r="AR71" s="281"/>
      <c r="AS71" s="252"/>
      <c r="AT71" s="282"/>
      <c r="AU71" s="282"/>
      <c r="AV71" s="243"/>
      <c r="AW71" s="305"/>
      <c r="AX71" s="306"/>
      <c r="AY71" s="307"/>
      <c r="AZ71" s="307"/>
      <c r="BA71" s="308" t="str">
        <f t="shared" si="3"/>
        <v>No</v>
      </c>
    </row>
    <row r="72" spans="1:53" ht="93" customHeight="1" x14ac:dyDescent="0.2">
      <c r="A72" s="244">
        <v>66</v>
      </c>
      <c r="B72" s="245"/>
      <c r="C72" s="245"/>
      <c r="D72" s="245"/>
      <c r="E72" s="246"/>
      <c r="F72" s="245"/>
      <c r="G72" s="245"/>
      <c r="H72" s="245"/>
      <c r="I72" s="256"/>
      <c r="J72" s="256"/>
      <c r="K72" s="248"/>
      <c r="L72" s="249"/>
      <c r="M72" s="272"/>
      <c r="N72" s="275"/>
      <c r="O72" s="274">
        <f>IFERROR(VLOOKUP(N72,'Listas Generales'!$B$25:$C$29,2,0),0)</f>
        <v>0</v>
      </c>
      <c r="P72" s="275"/>
      <c r="Q72" s="274">
        <f>IFERROR(VLOOKUP(P72,'Listas Generales'!$B$32:$C$36,2,0),0)</f>
        <v>0</v>
      </c>
      <c r="R72" s="275"/>
      <c r="S72" s="274">
        <f>IFERROR(VLOOKUP(R72,'Listas Generales'!$B$40:$C$44,2,0),0)</f>
        <v>0</v>
      </c>
      <c r="T72" s="276">
        <f t="shared" si="2"/>
        <v>0</v>
      </c>
      <c r="U72" s="275" t="str">
        <f>IFERROR(VLOOKUP(T72,'Listas Generales'!$B$4:$C$7,2,0),"-")</f>
        <v>Sin clasificar</v>
      </c>
      <c r="V72" s="250"/>
      <c r="W72" s="251"/>
      <c r="X72" s="252"/>
      <c r="Y72" s="252"/>
      <c r="Z72" s="252"/>
      <c r="AA72" s="252"/>
      <c r="AB72" s="243"/>
      <c r="AC72" s="292"/>
      <c r="AD72" s="287"/>
      <c r="AE72" s="287"/>
      <c r="AF72" s="287"/>
      <c r="AG72" s="287"/>
      <c r="AH72" s="290"/>
      <c r="AI72" s="318"/>
      <c r="AJ72" s="290"/>
      <c r="AK72" s="318"/>
      <c r="AL72" s="287"/>
      <c r="AM72" s="253"/>
      <c r="AN72" s="295" t="str">
        <f>IF(ISERROR(VLOOKUP(AL72,'Listas Ley Transparencia'!$H$3:$M$17,2,0)),"",VLOOKUP(AL72,'Listas Ley Transparencia'!$H$3:$M$17,2,0))</f>
        <v/>
      </c>
      <c r="AO72" s="296" t="str">
        <f>IF(ISERROR(VLOOKUP(AL72,'Listas Ley Transparencia'!$H$3:$M$17,3,0)),"",VLOOKUP(AL72,'Listas Ley Transparencia'!$H$3:$M$17,3,0))</f>
        <v/>
      </c>
      <c r="AP72" s="296" t="str">
        <f>IF(ISERROR(VLOOKUP(AL72,'Listas Ley Transparencia'!$H$3:$M$17,4,0)),"",VLOOKUP(AL72,'Listas Ley Transparencia'!$H$3:$M$17,4,0))</f>
        <v/>
      </c>
      <c r="AQ72" s="297" t="str">
        <f>IF(ISERROR(VLOOKUP(AL72,'Listas Ley Transparencia'!$H$3:$M$17,6,0)),"",VLOOKUP(AL72,'Listas Ley Transparencia'!$H$3:$M$17,6,0))</f>
        <v/>
      </c>
      <c r="AR72" s="281"/>
      <c r="AS72" s="252"/>
      <c r="AT72" s="282"/>
      <c r="AU72" s="282"/>
      <c r="AV72" s="243"/>
      <c r="AW72" s="305"/>
      <c r="AX72" s="306"/>
      <c r="AY72" s="307"/>
      <c r="AZ72" s="307"/>
      <c r="BA72" s="308" t="str">
        <f t="shared" si="3"/>
        <v>No</v>
      </c>
    </row>
    <row r="73" spans="1:53" ht="93" customHeight="1" x14ac:dyDescent="0.2">
      <c r="A73" s="244">
        <v>67</v>
      </c>
      <c r="B73" s="245"/>
      <c r="C73" s="245"/>
      <c r="D73" s="245"/>
      <c r="E73" s="246"/>
      <c r="F73" s="245"/>
      <c r="G73" s="245"/>
      <c r="H73" s="245"/>
      <c r="I73" s="256"/>
      <c r="J73" s="256"/>
      <c r="K73" s="248"/>
      <c r="L73" s="249"/>
      <c r="M73" s="272"/>
      <c r="N73" s="275"/>
      <c r="O73" s="274">
        <f>IFERROR(VLOOKUP(N73,'Listas Generales'!$B$25:$C$29,2,0),0)</f>
        <v>0</v>
      </c>
      <c r="P73" s="275"/>
      <c r="Q73" s="274">
        <f>IFERROR(VLOOKUP(P73,'Listas Generales'!$B$32:$C$36,2,0),0)</f>
        <v>0</v>
      </c>
      <c r="R73" s="275"/>
      <c r="S73" s="274">
        <f>IFERROR(VLOOKUP(R73,'Listas Generales'!$B$40:$C$44,2,0),0)</f>
        <v>0</v>
      </c>
      <c r="T73" s="276">
        <f t="shared" si="2"/>
        <v>0</v>
      </c>
      <c r="U73" s="275" t="str">
        <f>IFERROR(VLOOKUP(T73,'Listas Generales'!$B$4:$C$7,2,0),"-")</f>
        <v>Sin clasificar</v>
      </c>
      <c r="V73" s="250"/>
      <c r="W73" s="251"/>
      <c r="X73" s="252"/>
      <c r="Y73" s="252"/>
      <c r="Z73" s="252"/>
      <c r="AA73" s="252"/>
      <c r="AB73" s="243"/>
      <c r="AC73" s="292"/>
      <c r="AD73" s="287"/>
      <c r="AE73" s="287"/>
      <c r="AF73" s="287"/>
      <c r="AG73" s="287"/>
      <c r="AH73" s="290"/>
      <c r="AI73" s="318"/>
      <c r="AJ73" s="290"/>
      <c r="AK73" s="318"/>
      <c r="AL73" s="287"/>
      <c r="AM73" s="253"/>
      <c r="AN73" s="295" t="str">
        <f>IF(ISERROR(VLOOKUP(AL73,'Listas Ley Transparencia'!$H$3:$M$17,2,0)),"",VLOOKUP(AL73,'Listas Ley Transparencia'!$H$3:$M$17,2,0))</f>
        <v/>
      </c>
      <c r="AO73" s="296" t="str">
        <f>IF(ISERROR(VLOOKUP(AL73,'Listas Ley Transparencia'!$H$3:$M$17,3,0)),"",VLOOKUP(AL73,'Listas Ley Transparencia'!$H$3:$M$17,3,0))</f>
        <v/>
      </c>
      <c r="AP73" s="296" t="str">
        <f>IF(ISERROR(VLOOKUP(AL73,'Listas Ley Transparencia'!$H$3:$M$17,4,0)),"",VLOOKUP(AL73,'Listas Ley Transparencia'!$H$3:$M$17,4,0))</f>
        <v/>
      </c>
      <c r="AQ73" s="297" t="str">
        <f>IF(ISERROR(VLOOKUP(AL73,'Listas Ley Transparencia'!$H$3:$M$17,6,0)),"",VLOOKUP(AL73,'Listas Ley Transparencia'!$H$3:$M$17,6,0))</f>
        <v/>
      </c>
      <c r="AR73" s="281"/>
      <c r="AS73" s="252"/>
      <c r="AT73" s="282"/>
      <c r="AU73" s="282"/>
      <c r="AV73" s="243"/>
      <c r="AW73" s="305"/>
      <c r="AX73" s="306"/>
      <c r="AY73" s="307"/>
      <c r="AZ73" s="307"/>
      <c r="BA73" s="308" t="str">
        <f t="shared" si="3"/>
        <v>No</v>
      </c>
    </row>
    <row r="74" spans="1:53" ht="93" customHeight="1" x14ac:dyDescent="0.2">
      <c r="A74" s="244">
        <v>68</v>
      </c>
      <c r="B74" s="245"/>
      <c r="C74" s="245"/>
      <c r="D74" s="245"/>
      <c r="E74" s="246"/>
      <c r="F74" s="245"/>
      <c r="G74" s="245"/>
      <c r="H74" s="245"/>
      <c r="I74" s="256"/>
      <c r="J74" s="256"/>
      <c r="K74" s="248"/>
      <c r="L74" s="249"/>
      <c r="M74" s="272"/>
      <c r="N74" s="275"/>
      <c r="O74" s="274">
        <f>IFERROR(VLOOKUP(N74,'Listas Generales'!$B$25:$C$29,2,0),0)</f>
        <v>0</v>
      </c>
      <c r="P74" s="275"/>
      <c r="Q74" s="274">
        <f>IFERROR(VLOOKUP(P74,'Listas Generales'!$B$32:$C$36,2,0),0)</f>
        <v>0</v>
      </c>
      <c r="R74" s="275"/>
      <c r="S74" s="274">
        <f>IFERROR(VLOOKUP(R74,'Listas Generales'!$B$40:$C$44,2,0),0)</f>
        <v>0</v>
      </c>
      <c r="T74" s="276">
        <f t="shared" si="2"/>
        <v>0</v>
      </c>
      <c r="U74" s="275" t="str">
        <f>IFERROR(VLOOKUP(T74,'Listas Generales'!$B$4:$C$7,2,0),"-")</f>
        <v>Sin clasificar</v>
      </c>
      <c r="V74" s="250"/>
      <c r="W74" s="251"/>
      <c r="X74" s="252"/>
      <c r="Y74" s="252"/>
      <c r="Z74" s="252"/>
      <c r="AA74" s="252"/>
      <c r="AB74" s="243"/>
      <c r="AC74" s="292"/>
      <c r="AD74" s="287"/>
      <c r="AE74" s="287"/>
      <c r="AF74" s="287"/>
      <c r="AG74" s="287"/>
      <c r="AH74" s="290"/>
      <c r="AI74" s="318"/>
      <c r="AJ74" s="290"/>
      <c r="AK74" s="318"/>
      <c r="AL74" s="287"/>
      <c r="AM74" s="253"/>
      <c r="AN74" s="295" t="str">
        <f>IF(ISERROR(VLOOKUP(AL74,'Listas Ley Transparencia'!$H$3:$M$17,2,0)),"",VLOOKUP(AL74,'Listas Ley Transparencia'!$H$3:$M$17,2,0))</f>
        <v/>
      </c>
      <c r="AO74" s="296" t="str">
        <f>IF(ISERROR(VLOOKUP(AL74,'Listas Ley Transparencia'!$H$3:$M$17,3,0)),"",VLOOKUP(AL74,'Listas Ley Transparencia'!$H$3:$M$17,3,0))</f>
        <v/>
      </c>
      <c r="AP74" s="296" t="str">
        <f>IF(ISERROR(VLOOKUP(AL74,'Listas Ley Transparencia'!$H$3:$M$17,4,0)),"",VLOOKUP(AL74,'Listas Ley Transparencia'!$H$3:$M$17,4,0))</f>
        <v/>
      </c>
      <c r="AQ74" s="297" t="str">
        <f>IF(ISERROR(VLOOKUP(AL74,'Listas Ley Transparencia'!$H$3:$M$17,6,0)),"",VLOOKUP(AL74,'Listas Ley Transparencia'!$H$3:$M$17,6,0))</f>
        <v/>
      </c>
      <c r="AR74" s="281"/>
      <c r="AS74" s="252"/>
      <c r="AT74" s="282"/>
      <c r="AU74" s="282"/>
      <c r="AV74" s="243"/>
      <c r="AW74" s="305"/>
      <c r="AX74" s="306"/>
      <c r="AY74" s="307"/>
      <c r="AZ74" s="307"/>
      <c r="BA74" s="308" t="str">
        <f t="shared" si="3"/>
        <v>No</v>
      </c>
    </row>
    <row r="75" spans="1:53" ht="93" customHeight="1" x14ac:dyDescent="0.2">
      <c r="A75" s="244">
        <v>69</v>
      </c>
      <c r="B75" s="245"/>
      <c r="C75" s="245"/>
      <c r="D75" s="245"/>
      <c r="E75" s="246"/>
      <c r="F75" s="245"/>
      <c r="G75" s="245"/>
      <c r="H75" s="245"/>
      <c r="I75" s="256"/>
      <c r="J75" s="256"/>
      <c r="K75" s="248"/>
      <c r="L75" s="249"/>
      <c r="M75" s="272"/>
      <c r="N75" s="275"/>
      <c r="O75" s="274">
        <f>IFERROR(VLOOKUP(N75,'Listas Generales'!$B$25:$C$29,2,0),0)</f>
        <v>0</v>
      </c>
      <c r="P75" s="275"/>
      <c r="Q75" s="274">
        <f>IFERROR(VLOOKUP(P75,'Listas Generales'!$B$32:$C$36,2,0),0)</f>
        <v>0</v>
      </c>
      <c r="R75" s="275"/>
      <c r="S75" s="274">
        <f>IFERROR(VLOOKUP(R75,'Listas Generales'!$B$40:$C$44,2,0),0)</f>
        <v>0</v>
      </c>
      <c r="T75" s="276">
        <f t="shared" si="2"/>
        <v>0</v>
      </c>
      <c r="U75" s="275" t="str">
        <f>IFERROR(VLOOKUP(T75,'Listas Generales'!$B$4:$C$7,2,0),"-")</f>
        <v>Sin clasificar</v>
      </c>
      <c r="V75" s="250"/>
      <c r="W75" s="251"/>
      <c r="X75" s="252"/>
      <c r="Y75" s="252"/>
      <c r="Z75" s="252"/>
      <c r="AA75" s="252"/>
      <c r="AB75" s="243"/>
      <c r="AC75" s="292"/>
      <c r="AD75" s="287"/>
      <c r="AE75" s="287"/>
      <c r="AF75" s="287"/>
      <c r="AG75" s="287"/>
      <c r="AH75" s="290"/>
      <c r="AI75" s="318"/>
      <c r="AJ75" s="290"/>
      <c r="AK75" s="318"/>
      <c r="AL75" s="287"/>
      <c r="AM75" s="253"/>
      <c r="AN75" s="295" t="str">
        <f>IF(ISERROR(VLOOKUP(AL75,'Listas Ley Transparencia'!$H$3:$M$17,2,0)),"",VLOOKUP(AL75,'Listas Ley Transparencia'!$H$3:$M$17,2,0))</f>
        <v/>
      </c>
      <c r="AO75" s="296" t="str">
        <f>IF(ISERROR(VLOOKUP(AL75,'Listas Ley Transparencia'!$H$3:$M$17,3,0)),"",VLOOKUP(AL75,'Listas Ley Transparencia'!$H$3:$M$17,3,0))</f>
        <v/>
      </c>
      <c r="AP75" s="296" t="str">
        <f>IF(ISERROR(VLOOKUP(AL75,'Listas Ley Transparencia'!$H$3:$M$17,4,0)),"",VLOOKUP(AL75,'Listas Ley Transparencia'!$H$3:$M$17,4,0))</f>
        <v/>
      </c>
      <c r="AQ75" s="297" t="str">
        <f>IF(ISERROR(VLOOKUP(AL75,'Listas Ley Transparencia'!$H$3:$M$17,6,0)),"",VLOOKUP(AL75,'Listas Ley Transparencia'!$H$3:$M$17,6,0))</f>
        <v/>
      </c>
      <c r="AR75" s="281"/>
      <c r="AS75" s="252"/>
      <c r="AT75" s="282"/>
      <c r="AU75" s="282"/>
      <c r="AV75" s="243"/>
      <c r="AW75" s="305"/>
      <c r="AX75" s="306"/>
      <c r="AY75" s="307"/>
      <c r="AZ75" s="307"/>
      <c r="BA75" s="308" t="str">
        <f t="shared" si="3"/>
        <v>No</v>
      </c>
    </row>
    <row r="76" spans="1:53" ht="93" customHeight="1" x14ac:dyDescent="0.2">
      <c r="A76" s="244">
        <v>70</v>
      </c>
      <c r="B76" s="245"/>
      <c r="C76" s="245"/>
      <c r="D76" s="245"/>
      <c r="E76" s="246"/>
      <c r="F76" s="245"/>
      <c r="G76" s="245"/>
      <c r="H76" s="245"/>
      <c r="I76" s="256"/>
      <c r="J76" s="256"/>
      <c r="K76" s="248"/>
      <c r="L76" s="249"/>
      <c r="M76" s="272"/>
      <c r="N76" s="275"/>
      <c r="O76" s="274">
        <f>IFERROR(VLOOKUP(N76,'Listas Generales'!$B$25:$C$29,2,0),0)</f>
        <v>0</v>
      </c>
      <c r="P76" s="275"/>
      <c r="Q76" s="274">
        <f>IFERROR(VLOOKUP(P76,'Listas Generales'!$B$32:$C$36,2,0),0)</f>
        <v>0</v>
      </c>
      <c r="R76" s="275"/>
      <c r="S76" s="274">
        <f>IFERROR(VLOOKUP(R76,'Listas Generales'!$B$40:$C$44,2,0),0)</f>
        <v>0</v>
      </c>
      <c r="T76" s="276">
        <f t="shared" si="2"/>
        <v>0</v>
      </c>
      <c r="U76" s="275" t="str">
        <f>IFERROR(VLOOKUP(T76,'Listas Generales'!$B$4:$C$7,2,0),"-")</f>
        <v>Sin clasificar</v>
      </c>
      <c r="V76" s="250"/>
      <c r="W76" s="251"/>
      <c r="X76" s="252"/>
      <c r="Y76" s="252"/>
      <c r="Z76" s="252"/>
      <c r="AA76" s="252"/>
      <c r="AB76" s="243"/>
      <c r="AC76" s="292"/>
      <c r="AD76" s="287"/>
      <c r="AE76" s="287"/>
      <c r="AF76" s="287"/>
      <c r="AG76" s="287"/>
      <c r="AH76" s="290"/>
      <c r="AI76" s="318"/>
      <c r="AJ76" s="290"/>
      <c r="AK76" s="318"/>
      <c r="AL76" s="287"/>
      <c r="AM76" s="253"/>
      <c r="AN76" s="295" t="str">
        <f>IF(ISERROR(VLOOKUP(AL76,'Listas Ley Transparencia'!$H$3:$M$17,2,0)),"",VLOOKUP(AL76,'Listas Ley Transparencia'!$H$3:$M$17,2,0))</f>
        <v/>
      </c>
      <c r="AO76" s="296" t="str">
        <f>IF(ISERROR(VLOOKUP(AL76,'Listas Ley Transparencia'!$H$3:$M$17,3,0)),"",VLOOKUP(AL76,'Listas Ley Transparencia'!$H$3:$M$17,3,0))</f>
        <v/>
      </c>
      <c r="AP76" s="296" t="str">
        <f>IF(ISERROR(VLOOKUP(AL76,'Listas Ley Transparencia'!$H$3:$M$17,4,0)),"",VLOOKUP(AL76,'Listas Ley Transparencia'!$H$3:$M$17,4,0))</f>
        <v/>
      </c>
      <c r="AQ76" s="297" t="str">
        <f>IF(ISERROR(VLOOKUP(AL76,'Listas Ley Transparencia'!$H$3:$M$17,6,0)),"",VLOOKUP(AL76,'Listas Ley Transparencia'!$H$3:$M$17,6,0))</f>
        <v/>
      </c>
      <c r="AR76" s="281"/>
      <c r="AS76" s="252"/>
      <c r="AT76" s="282"/>
      <c r="AU76" s="282"/>
      <c r="AV76" s="243"/>
      <c r="AW76" s="305"/>
      <c r="AX76" s="306"/>
      <c r="AY76" s="307"/>
      <c r="AZ76" s="307"/>
      <c r="BA76" s="308" t="str">
        <f t="shared" si="3"/>
        <v>No</v>
      </c>
    </row>
    <row r="77" spans="1:53" ht="93" customHeight="1" x14ac:dyDescent="0.2">
      <c r="A77" s="244">
        <v>71</v>
      </c>
      <c r="B77" s="245"/>
      <c r="C77" s="245"/>
      <c r="D77" s="245"/>
      <c r="E77" s="246"/>
      <c r="F77" s="245"/>
      <c r="G77" s="245"/>
      <c r="H77" s="245"/>
      <c r="I77" s="256"/>
      <c r="J77" s="256"/>
      <c r="K77" s="248"/>
      <c r="L77" s="249"/>
      <c r="M77" s="272"/>
      <c r="N77" s="275"/>
      <c r="O77" s="274">
        <f>IFERROR(VLOOKUP(N77,'Listas Generales'!$B$25:$C$29,2,0),0)</f>
        <v>0</v>
      </c>
      <c r="P77" s="275"/>
      <c r="Q77" s="274">
        <f>IFERROR(VLOOKUP(P77,'Listas Generales'!$B$32:$C$36,2,0),0)</f>
        <v>0</v>
      </c>
      <c r="R77" s="275"/>
      <c r="S77" s="274">
        <f>IFERROR(VLOOKUP(R77,'Listas Generales'!$B$40:$C$44,2,0),0)</f>
        <v>0</v>
      </c>
      <c r="T77" s="276">
        <f t="shared" si="2"/>
        <v>0</v>
      </c>
      <c r="U77" s="275" t="str">
        <f>IFERROR(VLOOKUP(T77,'Listas Generales'!$B$4:$C$7,2,0),"-")</f>
        <v>Sin clasificar</v>
      </c>
      <c r="V77" s="250"/>
      <c r="W77" s="251"/>
      <c r="X77" s="252"/>
      <c r="Y77" s="252"/>
      <c r="Z77" s="252"/>
      <c r="AA77" s="252"/>
      <c r="AB77" s="243"/>
      <c r="AC77" s="292"/>
      <c r="AD77" s="287"/>
      <c r="AE77" s="287"/>
      <c r="AF77" s="287"/>
      <c r="AG77" s="287"/>
      <c r="AH77" s="290"/>
      <c r="AI77" s="318"/>
      <c r="AJ77" s="290"/>
      <c r="AK77" s="318"/>
      <c r="AL77" s="287"/>
      <c r="AM77" s="253"/>
      <c r="AN77" s="295" t="str">
        <f>IF(ISERROR(VLOOKUP(AL77,'Listas Ley Transparencia'!$H$3:$M$17,2,0)),"",VLOOKUP(AL77,'Listas Ley Transparencia'!$H$3:$M$17,2,0))</f>
        <v/>
      </c>
      <c r="AO77" s="296" t="str">
        <f>IF(ISERROR(VLOOKUP(AL77,'Listas Ley Transparencia'!$H$3:$M$17,3,0)),"",VLOOKUP(AL77,'Listas Ley Transparencia'!$H$3:$M$17,3,0))</f>
        <v/>
      </c>
      <c r="AP77" s="296" t="str">
        <f>IF(ISERROR(VLOOKUP(AL77,'Listas Ley Transparencia'!$H$3:$M$17,4,0)),"",VLOOKUP(AL77,'Listas Ley Transparencia'!$H$3:$M$17,4,0))</f>
        <v/>
      </c>
      <c r="AQ77" s="297" t="str">
        <f>IF(ISERROR(VLOOKUP(AL77,'Listas Ley Transparencia'!$H$3:$M$17,6,0)),"",VLOOKUP(AL77,'Listas Ley Transparencia'!$H$3:$M$17,6,0))</f>
        <v/>
      </c>
      <c r="AR77" s="281"/>
      <c r="AS77" s="252"/>
      <c r="AT77" s="282"/>
      <c r="AU77" s="282"/>
      <c r="AV77" s="243"/>
      <c r="AW77" s="305"/>
      <c r="AX77" s="306"/>
      <c r="AY77" s="307"/>
      <c r="AZ77" s="307"/>
      <c r="BA77" s="308" t="str">
        <f t="shared" si="3"/>
        <v>No</v>
      </c>
    </row>
    <row r="78" spans="1:53" ht="93" customHeight="1" x14ac:dyDescent="0.2">
      <c r="A78" s="244">
        <v>72</v>
      </c>
      <c r="B78" s="245"/>
      <c r="C78" s="245"/>
      <c r="D78" s="245"/>
      <c r="E78" s="246"/>
      <c r="F78" s="245"/>
      <c r="G78" s="245"/>
      <c r="H78" s="245"/>
      <c r="I78" s="256"/>
      <c r="J78" s="256"/>
      <c r="K78" s="248"/>
      <c r="L78" s="249"/>
      <c r="M78" s="272"/>
      <c r="N78" s="275"/>
      <c r="O78" s="274">
        <f>IFERROR(VLOOKUP(N78,'Listas Generales'!$B$25:$C$29,2,0),0)</f>
        <v>0</v>
      </c>
      <c r="P78" s="275"/>
      <c r="Q78" s="274">
        <f>IFERROR(VLOOKUP(P78,'Listas Generales'!$B$32:$C$36,2,0),0)</f>
        <v>0</v>
      </c>
      <c r="R78" s="275"/>
      <c r="S78" s="274">
        <f>IFERROR(VLOOKUP(R78,'Listas Generales'!$B$40:$C$44,2,0),0)</f>
        <v>0</v>
      </c>
      <c r="T78" s="276">
        <f t="shared" si="2"/>
        <v>0</v>
      </c>
      <c r="U78" s="275" t="str">
        <f>IFERROR(VLOOKUP(T78,'Listas Generales'!$B$4:$C$7,2,0),"-")</f>
        <v>Sin clasificar</v>
      </c>
      <c r="V78" s="250"/>
      <c r="W78" s="251"/>
      <c r="X78" s="252"/>
      <c r="Y78" s="252"/>
      <c r="Z78" s="252"/>
      <c r="AA78" s="252"/>
      <c r="AB78" s="243"/>
      <c r="AC78" s="292"/>
      <c r="AD78" s="287"/>
      <c r="AE78" s="287"/>
      <c r="AF78" s="287"/>
      <c r="AG78" s="287"/>
      <c r="AH78" s="290"/>
      <c r="AI78" s="318"/>
      <c r="AJ78" s="290"/>
      <c r="AK78" s="318"/>
      <c r="AL78" s="287"/>
      <c r="AM78" s="253"/>
      <c r="AN78" s="295" t="str">
        <f>IF(ISERROR(VLOOKUP(AL78,'Listas Ley Transparencia'!$H$3:$M$17,2,0)),"",VLOOKUP(AL78,'Listas Ley Transparencia'!$H$3:$M$17,2,0))</f>
        <v/>
      </c>
      <c r="AO78" s="296" t="str">
        <f>IF(ISERROR(VLOOKUP(AL78,'Listas Ley Transparencia'!$H$3:$M$17,3,0)),"",VLOOKUP(AL78,'Listas Ley Transparencia'!$H$3:$M$17,3,0))</f>
        <v/>
      </c>
      <c r="AP78" s="296" t="str">
        <f>IF(ISERROR(VLOOKUP(AL78,'Listas Ley Transparencia'!$H$3:$M$17,4,0)),"",VLOOKUP(AL78,'Listas Ley Transparencia'!$H$3:$M$17,4,0))</f>
        <v/>
      </c>
      <c r="AQ78" s="297" t="str">
        <f>IF(ISERROR(VLOOKUP(AL78,'Listas Ley Transparencia'!$H$3:$M$17,6,0)),"",VLOOKUP(AL78,'Listas Ley Transparencia'!$H$3:$M$17,6,0))</f>
        <v/>
      </c>
      <c r="AR78" s="281"/>
      <c r="AS78" s="252"/>
      <c r="AT78" s="282"/>
      <c r="AU78" s="282"/>
      <c r="AV78" s="243"/>
      <c r="AW78" s="305"/>
      <c r="AX78" s="306"/>
      <c r="AY78" s="307"/>
      <c r="AZ78" s="307"/>
      <c r="BA78" s="308" t="str">
        <f t="shared" si="3"/>
        <v>No</v>
      </c>
    </row>
    <row r="79" spans="1:53" ht="93" customHeight="1" x14ac:dyDescent="0.2">
      <c r="A79" s="244">
        <v>73</v>
      </c>
      <c r="B79" s="245"/>
      <c r="C79" s="245"/>
      <c r="D79" s="245"/>
      <c r="E79" s="246"/>
      <c r="F79" s="245"/>
      <c r="G79" s="245"/>
      <c r="H79" s="245"/>
      <c r="I79" s="256"/>
      <c r="J79" s="256"/>
      <c r="K79" s="248"/>
      <c r="L79" s="249"/>
      <c r="M79" s="272"/>
      <c r="N79" s="275"/>
      <c r="O79" s="274">
        <f>IFERROR(VLOOKUP(N79,'Listas Generales'!$B$25:$C$29,2,0),0)</f>
        <v>0</v>
      </c>
      <c r="P79" s="275"/>
      <c r="Q79" s="274">
        <f>IFERROR(VLOOKUP(P79,'Listas Generales'!$B$32:$C$36,2,0),0)</f>
        <v>0</v>
      </c>
      <c r="R79" s="275"/>
      <c r="S79" s="274">
        <f>IFERROR(VLOOKUP(R79,'Listas Generales'!$B$40:$C$44,2,0),0)</f>
        <v>0</v>
      </c>
      <c r="T79" s="276">
        <f t="shared" si="2"/>
        <v>0</v>
      </c>
      <c r="U79" s="275" t="str">
        <f>IFERROR(VLOOKUP(T79,'Listas Generales'!$B$4:$C$7,2,0),"-")</f>
        <v>Sin clasificar</v>
      </c>
      <c r="V79" s="250"/>
      <c r="W79" s="251"/>
      <c r="X79" s="252"/>
      <c r="Y79" s="252"/>
      <c r="Z79" s="252"/>
      <c r="AA79" s="252"/>
      <c r="AB79" s="243"/>
      <c r="AC79" s="292"/>
      <c r="AD79" s="287"/>
      <c r="AE79" s="287"/>
      <c r="AF79" s="287"/>
      <c r="AG79" s="287"/>
      <c r="AH79" s="290"/>
      <c r="AI79" s="318"/>
      <c r="AJ79" s="290"/>
      <c r="AK79" s="318"/>
      <c r="AL79" s="287"/>
      <c r="AM79" s="253"/>
      <c r="AN79" s="295" t="str">
        <f>IF(ISERROR(VLOOKUP(AL79,'Listas Ley Transparencia'!$H$3:$M$17,2,0)),"",VLOOKUP(AL79,'Listas Ley Transparencia'!$H$3:$M$17,2,0))</f>
        <v/>
      </c>
      <c r="AO79" s="296" t="str">
        <f>IF(ISERROR(VLOOKUP(AL79,'Listas Ley Transparencia'!$H$3:$M$17,3,0)),"",VLOOKUP(AL79,'Listas Ley Transparencia'!$H$3:$M$17,3,0))</f>
        <v/>
      </c>
      <c r="AP79" s="296" t="str">
        <f>IF(ISERROR(VLOOKUP(AL79,'Listas Ley Transparencia'!$H$3:$M$17,4,0)),"",VLOOKUP(AL79,'Listas Ley Transparencia'!$H$3:$M$17,4,0))</f>
        <v/>
      </c>
      <c r="AQ79" s="297" t="str">
        <f>IF(ISERROR(VLOOKUP(AL79,'Listas Ley Transparencia'!$H$3:$M$17,6,0)),"",VLOOKUP(AL79,'Listas Ley Transparencia'!$H$3:$M$17,6,0))</f>
        <v/>
      </c>
      <c r="AR79" s="281"/>
      <c r="AS79" s="252"/>
      <c r="AT79" s="282"/>
      <c r="AU79" s="282"/>
      <c r="AV79" s="243"/>
      <c r="AW79" s="305"/>
      <c r="AX79" s="306"/>
      <c r="AY79" s="307"/>
      <c r="AZ79" s="307"/>
      <c r="BA79" s="308" t="str">
        <f t="shared" si="3"/>
        <v>No</v>
      </c>
    </row>
    <row r="80" spans="1:53" ht="93" customHeight="1" x14ac:dyDescent="0.2">
      <c r="A80" s="244">
        <v>74</v>
      </c>
      <c r="B80" s="245"/>
      <c r="C80" s="245"/>
      <c r="D80" s="245"/>
      <c r="E80" s="246"/>
      <c r="F80" s="245"/>
      <c r="G80" s="245"/>
      <c r="H80" s="245"/>
      <c r="I80" s="256"/>
      <c r="J80" s="256"/>
      <c r="K80" s="248"/>
      <c r="L80" s="249"/>
      <c r="M80" s="272"/>
      <c r="N80" s="275"/>
      <c r="O80" s="274">
        <f>IFERROR(VLOOKUP(N80,'Listas Generales'!$B$25:$C$29,2,0),0)</f>
        <v>0</v>
      </c>
      <c r="P80" s="275"/>
      <c r="Q80" s="274">
        <f>IFERROR(VLOOKUP(P80,'Listas Generales'!$B$32:$C$36,2,0),0)</f>
        <v>0</v>
      </c>
      <c r="R80" s="275"/>
      <c r="S80" s="274">
        <f>IFERROR(VLOOKUP(R80,'Listas Generales'!$B$40:$C$44,2,0),0)</f>
        <v>0</v>
      </c>
      <c r="T80" s="276">
        <f t="shared" si="2"/>
        <v>0</v>
      </c>
      <c r="U80" s="275" t="str">
        <f>IFERROR(VLOOKUP(T80,'Listas Generales'!$B$4:$C$7,2,0),"-")</f>
        <v>Sin clasificar</v>
      </c>
      <c r="V80" s="250"/>
      <c r="W80" s="251"/>
      <c r="X80" s="252"/>
      <c r="Y80" s="252"/>
      <c r="Z80" s="252"/>
      <c r="AA80" s="252"/>
      <c r="AB80" s="243"/>
      <c r="AC80" s="292"/>
      <c r="AD80" s="287"/>
      <c r="AE80" s="287"/>
      <c r="AF80" s="287"/>
      <c r="AG80" s="287"/>
      <c r="AH80" s="290"/>
      <c r="AI80" s="318"/>
      <c r="AJ80" s="290"/>
      <c r="AK80" s="318"/>
      <c r="AL80" s="287"/>
      <c r="AM80" s="253"/>
      <c r="AN80" s="295" t="str">
        <f>IF(ISERROR(VLOOKUP(AL80,'Listas Ley Transparencia'!$H$3:$M$17,2,0)),"",VLOOKUP(AL80,'Listas Ley Transparencia'!$H$3:$M$17,2,0))</f>
        <v/>
      </c>
      <c r="AO80" s="296" t="str">
        <f>IF(ISERROR(VLOOKUP(AL80,'Listas Ley Transparencia'!$H$3:$M$17,3,0)),"",VLOOKUP(AL80,'Listas Ley Transparencia'!$H$3:$M$17,3,0))</f>
        <v/>
      </c>
      <c r="AP80" s="296" t="str">
        <f>IF(ISERROR(VLOOKUP(AL80,'Listas Ley Transparencia'!$H$3:$M$17,4,0)),"",VLOOKUP(AL80,'Listas Ley Transparencia'!$H$3:$M$17,4,0))</f>
        <v/>
      </c>
      <c r="AQ80" s="297" t="str">
        <f>IF(ISERROR(VLOOKUP(AL80,'Listas Ley Transparencia'!$H$3:$M$17,6,0)),"",VLOOKUP(AL80,'Listas Ley Transparencia'!$H$3:$M$17,6,0))</f>
        <v/>
      </c>
      <c r="AR80" s="281"/>
      <c r="AS80" s="252"/>
      <c r="AT80" s="282"/>
      <c r="AU80" s="282"/>
      <c r="AV80" s="243"/>
      <c r="AW80" s="305"/>
      <c r="AX80" s="306"/>
      <c r="AY80" s="307"/>
      <c r="AZ80" s="307"/>
      <c r="BA80" s="308" t="str">
        <f t="shared" si="3"/>
        <v>No</v>
      </c>
    </row>
    <row r="81" spans="1:53" ht="93" customHeight="1" x14ac:dyDescent="0.2">
      <c r="A81" s="244">
        <v>75</v>
      </c>
      <c r="B81" s="245"/>
      <c r="C81" s="245"/>
      <c r="D81" s="245"/>
      <c r="E81" s="246"/>
      <c r="F81" s="245"/>
      <c r="G81" s="245"/>
      <c r="H81" s="245"/>
      <c r="I81" s="256"/>
      <c r="J81" s="256"/>
      <c r="K81" s="248"/>
      <c r="L81" s="249"/>
      <c r="M81" s="272"/>
      <c r="N81" s="275"/>
      <c r="O81" s="274">
        <f>IFERROR(VLOOKUP(N81,'Listas Generales'!$B$25:$C$29,2,0),0)</f>
        <v>0</v>
      </c>
      <c r="P81" s="275"/>
      <c r="Q81" s="274">
        <f>IFERROR(VLOOKUP(P81,'Listas Generales'!$B$32:$C$36,2,0),0)</f>
        <v>0</v>
      </c>
      <c r="R81" s="275"/>
      <c r="S81" s="274">
        <f>IFERROR(VLOOKUP(R81,'Listas Generales'!$B$40:$C$44,2,0),0)</f>
        <v>0</v>
      </c>
      <c r="T81" s="276">
        <f t="shared" si="2"/>
        <v>0</v>
      </c>
      <c r="U81" s="275" t="str">
        <f>IFERROR(VLOOKUP(T81,'Listas Generales'!$B$4:$C$7,2,0),"-")</f>
        <v>Sin clasificar</v>
      </c>
      <c r="V81" s="250"/>
      <c r="W81" s="251"/>
      <c r="X81" s="252"/>
      <c r="Y81" s="252"/>
      <c r="Z81" s="252"/>
      <c r="AA81" s="252"/>
      <c r="AB81" s="243"/>
      <c r="AC81" s="292"/>
      <c r="AD81" s="287"/>
      <c r="AE81" s="287"/>
      <c r="AF81" s="287"/>
      <c r="AG81" s="287"/>
      <c r="AH81" s="290"/>
      <c r="AI81" s="318"/>
      <c r="AJ81" s="290"/>
      <c r="AK81" s="318"/>
      <c r="AL81" s="287"/>
      <c r="AM81" s="253"/>
      <c r="AN81" s="295" t="str">
        <f>IF(ISERROR(VLOOKUP(AL81,'Listas Ley Transparencia'!$H$3:$M$17,2,0)),"",VLOOKUP(AL81,'Listas Ley Transparencia'!$H$3:$M$17,2,0))</f>
        <v/>
      </c>
      <c r="AO81" s="296" t="str">
        <f>IF(ISERROR(VLOOKUP(AL81,'Listas Ley Transparencia'!$H$3:$M$17,3,0)),"",VLOOKUP(AL81,'Listas Ley Transparencia'!$H$3:$M$17,3,0))</f>
        <v/>
      </c>
      <c r="AP81" s="296" t="str">
        <f>IF(ISERROR(VLOOKUP(AL81,'Listas Ley Transparencia'!$H$3:$M$17,4,0)),"",VLOOKUP(AL81,'Listas Ley Transparencia'!$H$3:$M$17,4,0))</f>
        <v/>
      </c>
      <c r="AQ81" s="297" t="str">
        <f>IF(ISERROR(VLOOKUP(AL81,'Listas Ley Transparencia'!$H$3:$M$17,6,0)),"",VLOOKUP(AL81,'Listas Ley Transparencia'!$H$3:$M$17,6,0))</f>
        <v/>
      </c>
      <c r="AR81" s="281"/>
      <c r="AS81" s="252"/>
      <c r="AT81" s="282"/>
      <c r="AU81" s="282"/>
      <c r="AV81" s="243"/>
      <c r="AW81" s="305"/>
      <c r="AX81" s="306"/>
      <c r="AY81" s="307"/>
      <c r="AZ81" s="307"/>
      <c r="BA81" s="308" t="str">
        <f t="shared" si="3"/>
        <v>No</v>
      </c>
    </row>
    <row r="82" spans="1:53" ht="93" customHeight="1" x14ac:dyDescent="0.2">
      <c r="A82" s="244"/>
      <c r="B82" s="245"/>
      <c r="C82" s="245"/>
      <c r="D82" s="245"/>
      <c r="E82" s="246"/>
      <c r="F82" s="245"/>
      <c r="G82" s="245"/>
      <c r="H82" s="245"/>
      <c r="I82" s="256"/>
      <c r="J82" s="256"/>
      <c r="K82" s="248"/>
      <c r="L82" s="249"/>
      <c r="M82" s="272"/>
      <c r="N82" s="275"/>
      <c r="O82" s="274">
        <f>IFERROR(VLOOKUP(N82,'Listas Generales'!$B$25:$C$29,2,0),0)</f>
        <v>0</v>
      </c>
      <c r="P82" s="275"/>
      <c r="Q82" s="274">
        <f>IFERROR(VLOOKUP(P82,'Listas Generales'!$B$32:$C$36,2,0),0)</f>
        <v>0</v>
      </c>
      <c r="R82" s="275"/>
      <c r="S82" s="274">
        <f>IFERROR(VLOOKUP(R82,'Listas Generales'!$B$40:$C$44,2,0),0)</f>
        <v>0</v>
      </c>
      <c r="T82" s="276">
        <f t="shared" si="2"/>
        <v>0</v>
      </c>
      <c r="U82" s="275" t="str">
        <f>IFERROR(VLOOKUP(T82,'Listas Generales'!$B$4:$C$7,2,0),"-")</f>
        <v>Sin clasificar</v>
      </c>
      <c r="V82" s="250"/>
      <c r="W82" s="251"/>
      <c r="X82" s="252"/>
      <c r="Y82" s="252"/>
      <c r="Z82" s="252"/>
      <c r="AA82" s="252"/>
      <c r="AB82" s="243"/>
      <c r="AC82" s="292"/>
      <c r="AD82" s="287"/>
      <c r="AE82" s="287"/>
      <c r="AF82" s="287"/>
      <c r="AG82" s="287"/>
      <c r="AH82" s="290"/>
      <c r="AI82" s="318"/>
      <c r="AJ82" s="290"/>
      <c r="AK82" s="318"/>
      <c r="AL82" s="287"/>
      <c r="AM82" s="253"/>
      <c r="AN82" s="295" t="str">
        <f>IF(ISERROR(VLOOKUP(AL82,'Listas Ley Transparencia'!$H$3:$M$17,2,0)),"",VLOOKUP(AL82,'Listas Ley Transparencia'!$H$3:$M$17,2,0))</f>
        <v/>
      </c>
      <c r="AO82" s="296" t="str">
        <f>IF(ISERROR(VLOOKUP(AL82,'Listas Ley Transparencia'!$H$3:$M$17,3,0)),"",VLOOKUP(AL82,'Listas Ley Transparencia'!$H$3:$M$17,3,0))</f>
        <v/>
      </c>
      <c r="AP82" s="296" t="str">
        <f>IF(ISERROR(VLOOKUP(AL82,'Listas Ley Transparencia'!$H$3:$M$17,4,0)),"",VLOOKUP(AL82,'Listas Ley Transparencia'!$H$3:$M$17,4,0))</f>
        <v/>
      </c>
      <c r="AQ82" s="297" t="str">
        <f>IF(ISERROR(VLOOKUP(AL82,'Listas Ley Transparencia'!$H$3:$M$17,6,0)),"",VLOOKUP(AL82,'Listas Ley Transparencia'!$H$3:$M$17,6,0))</f>
        <v/>
      </c>
      <c r="AR82" s="281"/>
      <c r="AS82" s="252"/>
      <c r="AT82" s="282"/>
      <c r="AU82" s="282"/>
      <c r="AV82" s="243"/>
      <c r="AW82" s="305"/>
      <c r="AX82" s="306"/>
      <c r="AY82" s="307"/>
      <c r="AZ82" s="307"/>
      <c r="BA82" s="308" t="str">
        <f t="shared" si="3"/>
        <v>No</v>
      </c>
    </row>
    <row r="83" spans="1:53" ht="93" customHeight="1" x14ac:dyDescent="0.2">
      <c r="A83" s="244">
        <v>81</v>
      </c>
      <c r="B83" s="245"/>
      <c r="C83" s="245"/>
      <c r="D83" s="245"/>
      <c r="E83" s="246"/>
      <c r="F83" s="245"/>
      <c r="G83" s="245"/>
      <c r="H83" s="245"/>
      <c r="I83" s="256"/>
      <c r="J83" s="256"/>
      <c r="K83" s="248"/>
      <c r="L83" s="249"/>
      <c r="M83" s="272"/>
      <c r="N83" s="275"/>
      <c r="O83" s="274">
        <f>IFERROR(VLOOKUP(N83,'Listas Generales'!$B$25:$C$29,2,0),0)</f>
        <v>0</v>
      </c>
      <c r="P83" s="275"/>
      <c r="Q83" s="274">
        <f>IFERROR(VLOOKUP(P83,'Listas Generales'!$B$32:$C$36,2,0),0)</f>
        <v>0</v>
      </c>
      <c r="R83" s="275"/>
      <c r="S83" s="274">
        <f>IFERROR(VLOOKUP(R83,'Listas Generales'!$B$40:$C$44,2,0),0)</f>
        <v>0</v>
      </c>
      <c r="T83" s="276">
        <f t="shared" si="2"/>
        <v>0</v>
      </c>
      <c r="U83" s="275" t="str">
        <f>IFERROR(VLOOKUP(T83,'Listas Generales'!$B$4:$C$7,2,0),"-")</f>
        <v>Sin clasificar</v>
      </c>
      <c r="V83" s="250"/>
      <c r="W83" s="251"/>
      <c r="X83" s="252"/>
      <c r="Y83" s="252"/>
      <c r="Z83" s="252"/>
      <c r="AA83" s="252"/>
      <c r="AB83" s="243"/>
      <c r="AC83" s="292"/>
      <c r="AD83" s="287"/>
      <c r="AE83" s="287"/>
      <c r="AF83" s="287"/>
      <c r="AG83" s="287"/>
      <c r="AH83" s="290"/>
      <c r="AI83" s="318"/>
      <c r="AJ83" s="290"/>
      <c r="AK83" s="318"/>
      <c r="AL83" s="287"/>
      <c r="AM83" s="253"/>
      <c r="AN83" s="295" t="str">
        <f>IF(ISERROR(VLOOKUP(AL83,'Listas Ley Transparencia'!$H$3:$M$17,2,0)),"",VLOOKUP(AL83,'Listas Ley Transparencia'!$H$3:$M$17,2,0))</f>
        <v/>
      </c>
      <c r="AO83" s="296" t="str">
        <f>IF(ISERROR(VLOOKUP(AL83,'Listas Ley Transparencia'!$H$3:$M$17,3,0)),"",VLOOKUP(AL83,'Listas Ley Transparencia'!$H$3:$M$17,3,0))</f>
        <v/>
      </c>
      <c r="AP83" s="296" t="str">
        <f>IF(ISERROR(VLOOKUP(AL83,'Listas Ley Transparencia'!$H$3:$M$17,4,0)),"",VLOOKUP(AL83,'Listas Ley Transparencia'!$H$3:$M$17,4,0))</f>
        <v/>
      </c>
      <c r="AQ83" s="297" t="str">
        <f>IF(ISERROR(VLOOKUP(AL83,'Listas Ley Transparencia'!$H$3:$M$17,6,0)),"",VLOOKUP(AL83,'Listas Ley Transparencia'!$H$3:$M$17,6,0))</f>
        <v/>
      </c>
      <c r="AR83" s="281"/>
      <c r="AS83" s="252"/>
      <c r="AT83" s="282"/>
      <c r="AU83" s="282"/>
      <c r="AV83" s="243"/>
      <c r="AW83" s="305"/>
      <c r="AX83" s="306"/>
      <c r="AY83" s="307"/>
      <c r="AZ83" s="307"/>
      <c r="BA83" s="308" t="str">
        <f t="shared" si="3"/>
        <v>No</v>
      </c>
    </row>
    <row r="84" spans="1:53" ht="93" customHeight="1" x14ac:dyDescent="0.2">
      <c r="A84" s="244">
        <v>82</v>
      </c>
      <c r="B84" s="245"/>
      <c r="C84" s="245"/>
      <c r="D84" s="245"/>
      <c r="E84" s="246"/>
      <c r="F84" s="245"/>
      <c r="G84" s="245"/>
      <c r="H84" s="245"/>
      <c r="I84" s="256"/>
      <c r="J84" s="256"/>
      <c r="K84" s="248"/>
      <c r="L84" s="249"/>
      <c r="M84" s="272"/>
      <c r="N84" s="275"/>
      <c r="O84" s="274">
        <f>IFERROR(VLOOKUP(N84,'Listas Generales'!$B$25:$C$29,2,0),0)</f>
        <v>0</v>
      </c>
      <c r="P84" s="275"/>
      <c r="Q84" s="274">
        <f>IFERROR(VLOOKUP(P84,'Listas Generales'!$B$32:$C$36,2,0),0)</f>
        <v>0</v>
      </c>
      <c r="R84" s="275"/>
      <c r="S84" s="274">
        <f>IFERROR(VLOOKUP(R84,'Listas Generales'!$B$40:$C$44,2,0),0)</f>
        <v>0</v>
      </c>
      <c r="T84" s="276">
        <f t="shared" si="2"/>
        <v>0</v>
      </c>
      <c r="U84" s="275" t="str">
        <f>IFERROR(VLOOKUP(T84,'Listas Generales'!$B$4:$C$7,2,0),"-")</f>
        <v>Sin clasificar</v>
      </c>
      <c r="V84" s="250"/>
      <c r="W84" s="251"/>
      <c r="X84" s="252"/>
      <c r="Y84" s="252"/>
      <c r="Z84" s="252"/>
      <c r="AA84" s="252"/>
      <c r="AB84" s="243"/>
      <c r="AC84" s="292"/>
      <c r="AD84" s="287"/>
      <c r="AE84" s="287"/>
      <c r="AF84" s="287"/>
      <c r="AG84" s="287"/>
      <c r="AH84" s="290"/>
      <c r="AI84" s="318"/>
      <c r="AJ84" s="290"/>
      <c r="AK84" s="318"/>
      <c r="AL84" s="287"/>
      <c r="AM84" s="253"/>
      <c r="AN84" s="295" t="str">
        <f>IF(ISERROR(VLOOKUP(AL84,'Listas Ley Transparencia'!$H$3:$M$17,2,0)),"",VLOOKUP(AL84,'Listas Ley Transparencia'!$H$3:$M$17,2,0))</f>
        <v/>
      </c>
      <c r="AO84" s="296" t="str">
        <f>IF(ISERROR(VLOOKUP(AL84,'Listas Ley Transparencia'!$H$3:$M$17,3,0)),"",VLOOKUP(AL84,'Listas Ley Transparencia'!$H$3:$M$17,3,0))</f>
        <v/>
      </c>
      <c r="AP84" s="296" t="str">
        <f>IF(ISERROR(VLOOKUP(AL84,'Listas Ley Transparencia'!$H$3:$M$17,4,0)),"",VLOOKUP(AL84,'Listas Ley Transparencia'!$H$3:$M$17,4,0))</f>
        <v/>
      </c>
      <c r="AQ84" s="297" t="str">
        <f>IF(ISERROR(VLOOKUP(AL84,'Listas Ley Transparencia'!$H$3:$M$17,6,0)),"",VLOOKUP(AL84,'Listas Ley Transparencia'!$H$3:$M$17,6,0))</f>
        <v/>
      </c>
      <c r="AR84" s="281"/>
      <c r="AS84" s="252"/>
      <c r="AT84" s="282"/>
      <c r="AU84" s="282"/>
      <c r="AV84" s="243"/>
      <c r="AW84" s="305"/>
      <c r="AX84" s="306"/>
      <c r="AY84" s="307"/>
      <c r="AZ84" s="307"/>
      <c r="BA84" s="308" t="str">
        <f t="shared" si="3"/>
        <v>No</v>
      </c>
    </row>
    <row r="85" spans="1:53" ht="93" customHeight="1" x14ac:dyDescent="0.2">
      <c r="A85" s="244">
        <v>83</v>
      </c>
      <c r="B85" s="245"/>
      <c r="C85" s="245"/>
      <c r="D85" s="245"/>
      <c r="E85" s="246"/>
      <c r="F85" s="245"/>
      <c r="G85" s="245"/>
      <c r="H85" s="245"/>
      <c r="I85" s="256"/>
      <c r="J85" s="256"/>
      <c r="K85" s="248"/>
      <c r="L85" s="249"/>
      <c r="M85" s="272"/>
      <c r="N85" s="275"/>
      <c r="O85" s="274">
        <f>IFERROR(VLOOKUP(N85,'Listas Generales'!$B$25:$C$29,2,0),0)</f>
        <v>0</v>
      </c>
      <c r="P85" s="275"/>
      <c r="Q85" s="274">
        <f>IFERROR(VLOOKUP(P85,'Listas Generales'!$B$32:$C$36,2,0),0)</f>
        <v>0</v>
      </c>
      <c r="R85" s="275"/>
      <c r="S85" s="274">
        <f>IFERROR(VLOOKUP(R85,'Listas Generales'!$B$40:$C$44,2,0),0)</f>
        <v>0</v>
      </c>
      <c r="T85" s="276">
        <f t="shared" si="2"/>
        <v>0</v>
      </c>
      <c r="U85" s="275" t="str">
        <f>IFERROR(VLOOKUP(T85,'Listas Generales'!$B$4:$C$7,2,0),"-")</f>
        <v>Sin clasificar</v>
      </c>
      <c r="V85" s="250"/>
      <c r="W85" s="251"/>
      <c r="X85" s="252"/>
      <c r="Y85" s="252"/>
      <c r="Z85" s="252"/>
      <c r="AA85" s="252"/>
      <c r="AB85" s="243"/>
      <c r="AC85" s="292"/>
      <c r="AD85" s="287"/>
      <c r="AE85" s="287"/>
      <c r="AF85" s="287"/>
      <c r="AG85" s="287"/>
      <c r="AH85" s="290"/>
      <c r="AI85" s="318"/>
      <c r="AJ85" s="290"/>
      <c r="AK85" s="318"/>
      <c r="AL85" s="287"/>
      <c r="AM85" s="253"/>
      <c r="AN85" s="295" t="str">
        <f>IF(ISERROR(VLOOKUP(AL85,'Listas Ley Transparencia'!$H$3:$M$17,2,0)),"",VLOOKUP(AL85,'Listas Ley Transparencia'!$H$3:$M$17,2,0))</f>
        <v/>
      </c>
      <c r="AO85" s="296" t="str">
        <f>IF(ISERROR(VLOOKUP(AL85,'Listas Ley Transparencia'!$H$3:$M$17,3,0)),"",VLOOKUP(AL85,'Listas Ley Transparencia'!$H$3:$M$17,3,0))</f>
        <v/>
      </c>
      <c r="AP85" s="296" t="str">
        <f>IF(ISERROR(VLOOKUP(AL85,'Listas Ley Transparencia'!$H$3:$M$17,4,0)),"",VLOOKUP(AL85,'Listas Ley Transparencia'!$H$3:$M$17,4,0))</f>
        <v/>
      </c>
      <c r="AQ85" s="297" t="str">
        <f>IF(ISERROR(VLOOKUP(AL85,'Listas Ley Transparencia'!$H$3:$M$17,6,0)),"",VLOOKUP(AL85,'Listas Ley Transparencia'!$H$3:$M$17,6,0))</f>
        <v/>
      </c>
      <c r="AR85" s="281"/>
      <c r="AS85" s="252"/>
      <c r="AT85" s="282"/>
      <c r="AU85" s="282"/>
      <c r="AV85" s="243"/>
      <c r="AW85" s="305"/>
      <c r="AX85" s="306"/>
      <c r="AY85" s="307"/>
      <c r="AZ85" s="307"/>
      <c r="BA85" s="308" t="str">
        <f t="shared" si="3"/>
        <v>No</v>
      </c>
    </row>
    <row r="86" spans="1:53" ht="93" customHeight="1" x14ac:dyDescent="0.2">
      <c r="A86" s="244">
        <v>84</v>
      </c>
      <c r="B86" s="245"/>
      <c r="C86" s="245"/>
      <c r="D86" s="245"/>
      <c r="E86" s="246"/>
      <c r="F86" s="245"/>
      <c r="G86" s="245"/>
      <c r="H86" s="245"/>
      <c r="I86" s="256"/>
      <c r="J86" s="256"/>
      <c r="K86" s="248"/>
      <c r="L86" s="249"/>
      <c r="M86" s="272"/>
      <c r="N86" s="275"/>
      <c r="O86" s="274">
        <f>IFERROR(VLOOKUP(N86,'Listas Generales'!$B$25:$C$29,2,0),0)</f>
        <v>0</v>
      </c>
      <c r="P86" s="275"/>
      <c r="Q86" s="274">
        <f>IFERROR(VLOOKUP(P86,'Listas Generales'!$B$32:$C$36,2,0),0)</f>
        <v>0</v>
      </c>
      <c r="R86" s="275"/>
      <c r="S86" s="274">
        <f>IFERROR(VLOOKUP(R86,'Listas Generales'!$B$40:$C$44,2,0),0)</f>
        <v>0</v>
      </c>
      <c r="T86" s="276">
        <f t="shared" si="2"/>
        <v>0</v>
      </c>
      <c r="U86" s="275" t="str">
        <f>IFERROR(VLOOKUP(T86,'Listas Generales'!$B$4:$C$7,2,0),"-")</f>
        <v>Sin clasificar</v>
      </c>
      <c r="V86" s="250"/>
      <c r="W86" s="251"/>
      <c r="X86" s="252"/>
      <c r="Y86" s="252"/>
      <c r="Z86" s="252"/>
      <c r="AA86" s="252"/>
      <c r="AB86" s="243"/>
      <c r="AC86" s="292"/>
      <c r="AD86" s="287"/>
      <c r="AE86" s="287"/>
      <c r="AF86" s="287"/>
      <c r="AG86" s="287"/>
      <c r="AH86" s="290"/>
      <c r="AI86" s="318"/>
      <c r="AJ86" s="290"/>
      <c r="AK86" s="318"/>
      <c r="AL86" s="287"/>
      <c r="AM86" s="253"/>
      <c r="AN86" s="295" t="str">
        <f>IF(ISERROR(VLOOKUP(AL86,'Listas Ley Transparencia'!$H$3:$M$17,2,0)),"",VLOOKUP(AL86,'Listas Ley Transparencia'!$H$3:$M$17,2,0))</f>
        <v/>
      </c>
      <c r="AO86" s="296" t="str">
        <f>IF(ISERROR(VLOOKUP(AL86,'Listas Ley Transparencia'!$H$3:$M$17,3,0)),"",VLOOKUP(AL86,'Listas Ley Transparencia'!$H$3:$M$17,3,0))</f>
        <v/>
      </c>
      <c r="AP86" s="296" t="str">
        <f>IF(ISERROR(VLOOKUP(AL86,'Listas Ley Transparencia'!$H$3:$M$17,4,0)),"",VLOOKUP(AL86,'Listas Ley Transparencia'!$H$3:$M$17,4,0))</f>
        <v/>
      </c>
      <c r="AQ86" s="297" t="str">
        <f>IF(ISERROR(VLOOKUP(AL86,'Listas Ley Transparencia'!$H$3:$M$17,6,0)),"",VLOOKUP(AL86,'Listas Ley Transparencia'!$H$3:$M$17,6,0))</f>
        <v/>
      </c>
      <c r="AR86" s="281"/>
      <c r="AS86" s="252"/>
      <c r="AT86" s="282"/>
      <c r="AU86" s="282"/>
      <c r="AV86" s="243"/>
      <c r="AW86" s="305"/>
      <c r="AX86" s="306"/>
      <c r="AY86" s="307"/>
      <c r="AZ86" s="307"/>
      <c r="BA86" s="308" t="str">
        <f t="shared" si="3"/>
        <v>No</v>
      </c>
    </row>
    <row r="87" spans="1:53" ht="93" customHeight="1" x14ac:dyDescent="0.2">
      <c r="A87" s="244">
        <v>85</v>
      </c>
      <c r="B87" s="245"/>
      <c r="C87" s="245"/>
      <c r="D87" s="245"/>
      <c r="E87" s="246"/>
      <c r="F87" s="245"/>
      <c r="G87" s="245"/>
      <c r="H87" s="245"/>
      <c r="I87" s="256"/>
      <c r="J87" s="256"/>
      <c r="K87" s="248"/>
      <c r="L87" s="249"/>
      <c r="M87" s="272"/>
      <c r="N87" s="275"/>
      <c r="O87" s="274">
        <f>IFERROR(VLOOKUP(N87,'Listas Generales'!$B$25:$C$29,2,0),0)</f>
        <v>0</v>
      </c>
      <c r="P87" s="275"/>
      <c r="Q87" s="274">
        <f>IFERROR(VLOOKUP(P87,'Listas Generales'!$B$32:$C$36,2,0),0)</f>
        <v>0</v>
      </c>
      <c r="R87" s="275"/>
      <c r="S87" s="274">
        <f>IFERROR(VLOOKUP(R87,'Listas Generales'!$B$40:$C$44,2,0),0)</f>
        <v>0</v>
      </c>
      <c r="T87" s="276">
        <f t="shared" si="2"/>
        <v>0</v>
      </c>
      <c r="U87" s="275" t="str">
        <f>IFERROR(VLOOKUP(T87,'Listas Generales'!$B$4:$C$7,2,0),"-")</f>
        <v>Sin clasificar</v>
      </c>
      <c r="V87" s="250"/>
      <c r="W87" s="251"/>
      <c r="X87" s="252"/>
      <c r="Y87" s="252"/>
      <c r="Z87" s="252"/>
      <c r="AA87" s="252"/>
      <c r="AB87" s="243"/>
      <c r="AC87" s="292"/>
      <c r="AD87" s="287"/>
      <c r="AE87" s="287"/>
      <c r="AF87" s="287"/>
      <c r="AG87" s="287"/>
      <c r="AH87" s="290"/>
      <c r="AI87" s="318"/>
      <c r="AJ87" s="290"/>
      <c r="AK87" s="318"/>
      <c r="AL87" s="287"/>
      <c r="AM87" s="253"/>
      <c r="AN87" s="295" t="str">
        <f>IF(ISERROR(VLOOKUP(AL87,'Listas Ley Transparencia'!$H$3:$M$17,2,0)),"",VLOOKUP(AL87,'Listas Ley Transparencia'!$H$3:$M$17,2,0))</f>
        <v/>
      </c>
      <c r="AO87" s="296" t="str">
        <f>IF(ISERROR(VLOOKUP(AL87,'Listas Ley Transparencia'!$H$3:$M$17,3,0)),"",VLOOKUP(AL87,'Listas Ley Transparencia'!$H$3:$M$17,3,0))</f>
        <v/>
      </c>
      <c r="AP87" s="296" t="str">
        <f>IF(ISERROR(VLOOKUP(AL87,'Listas Ley Transparencia'!$H$3:$M$17,4,0)),"",VLOOKUP(AL87,'Listas Ley Transparencia'!$H$3:$M$17,4,0))</f>
        <v/>
      </c>
      <c r="AQ87" s="297" t="str">
        <f>IF(ISERROR(VLOOKUP(AL87,'Listas Ley Transparencia'!$H$3:$M$17,6,0)),"",VLOOKUP(AL87,'Listas Ley Transparencia'!$H$3:$M$17,6,0))</f>
        <v/>
      </c>
      <c r="AR87" s="281"/>
      <c r="AS87" s="252"/>
      <c r="AT87" s="282"/>
      <c r="AU87" s="282"/>
      <c r="AV87" s="243"/>
      <c r="AW87" s="305"/>
      <c r="AX87" s="306"/>
      <c r="AY87" s="307"/>
      <c r="AZ87" s="307"/>
      <c r="BA87" s="308" t="str">
        <f t="shared" si="3"/>
        <v>No</v>
      </c>
    </row>
    <row r="88" spans="1:53" ht="93" customHeight="1" x14ac:dyDescent="0.2">
      <c r="A88" s="244">
        <v>86</v>
      </c>
      <c r="B88" s="245"/>
      <c r="C88" s="245"/>
      <c r="D88" s="245"/>
      <c r="E88" s="246"/>
      <c r="F88" s="245"/>
      <c r="G88" s="245"/>
      <c r="H88" s="245"/>
      <c r="I88" s="256"/>
      <c r="J88" s="256"/>
      <c r="K88" s="248"/>
      <c r="L88" s="249"/>
      <c r="M88" s="272"/>
      <c r="N88" s="275"/>
      <c r="O88" s="274">
        <f>IFERROR(VLOOKUP(N88,'Listas Generales'!$B$25:$C$29,2,0),0)</f>
        <v>0</v>
      </c>
      <c r="P88" s="275"/>
      <c r="Q88" s="274">
        <f>IFERROR(VLOOKUP(P88,'Listas Generales'!$B$32:$C$36,2,0),0)</f>
        <v>0</v>
      </c>
      <c r="R88" s="275"/>
      <c r="S88" s="274">
        <f>IFERROR(VLOOKUP(R88,'Listas Generales'!$B$40:$C$44,2,0),0)</f>
        <v>0</v>
      </c>
      <c r="T88" s="276">
        <f t="shared" si="2"/>
        <v>0</v>
      </c>
      <c r="U88" s="275" t="str">
        <f>IFERROR(VLOOKUP(T88,'Listas Generales'!$B$4:$C$7,2,0),"-")</f>
        <v>Sin clasificar</v>
      </c>
      <c r="V88" s="250"/>
      <c r="W88" s="251"/>
      <c r="X88" s="252"/>
      <c r="Y88" s="252"/>
      <c r="Z88" s="252"/>
      <c r="AA88" s="252"/>
      <c r="AB88" s="243"/>
      <c r="AC88" s="292"/>
      <c r="AD88" s="287"/>
      <c r="AE88" s="287"/>
      <c r="AF88" s="287"/>
      <c r="AG88" s="287"/>
      <c r="AH88" s="290"/>
      <c r="AI88" s="318"/>
      <c r="AJ88" s="290"/>
      <c r="AK88" s="318"/>
      <c r="AL88" s="287"/>
      <c r="AM88" s="253"/>
      <c r="AN88" s="295" t="str">
        <f>IF(ISERROR(VLOOKUP(AL88,'Listas Ley Transparencia'!$H$3:$M$17,2,0)),"",VLOOKUP(AL88,'Listas Ley Transparencia'!$H$3:$M$17,2,0))</f>
        <v/>
      </c>
      <c r="AO88" s="296" t="str">
        <f>IF(ISERROR(VLOOKUP(AL88,'Listas Ley Transparencia'!$H$3:$M$17,3,0)),"",VLOOKUP(AL88,'Listas Ley Transparencia'!$H$3:$M$17,3,0))</f>
        <v/>
      </c>
      <c r="AP88" s="296" t="str">
        <f>IF(ISERROR(VLOOKUP(AL88,'Listas Ley Transparencia'!$H$3:$M$17,4,0)),"",VLOOKUP(AL88,'Listas Ley Transparencia'!$H$3:$M$17,4,0))</f>
        <v/>
      </c>
      <c r="AQ88" s="297" t="str">
        <f>IF(ISERROR(VLOOKUP(AL88,'Listas Ley Transparencia'!$H$3:$M$17,6,0)),"",VLOOKUP(AL88,'Listas Ley Transparencia'!$H$3:$M$17,6,0))</f>
        <v/>
      </c>
      <c r="AR88" s="281"/>
      <c r="AS88" s="252"/>
      <c r="AT88" s="282"/>
      <c r="AU88" s="282"/>
      <c r="AV88" s="243"/>
      <c r="AW88" s="305"/>
      <c r="AX88" s="306"/>
      <c r="AY88" s="307"/>
      <c r="AZ88" s="307"/>
      <c r="BA88" s="308" t="str">
        <f t="shared" si="3"/>
        <v>No</v>
      </c>
    </row>
    <row r="89" spans="1:53" ht="93" customHeight="1" x14ac:dyDescent="0.2">
      <c r="A89" s="244">
        <v>87</v>
      </c>
      <c r="B89" s="245"/>
      <c r="C89" s="245"/>
      <c r="D89" s="245"/>
      <c r="E89" s="246"/>
      <c r="F89" s="245"/>
      <c r="G89" s="245"/>
      <c r="H89" s="245"/>
      <c r="I89" s="256"/>
      <c r="J89" s="256"/>
      <c r="K89" s="248"/>
      <c r="L89" s="249"/>
      <c r="M89" s="272"/>
      <c r="N89" s="275"/>
      <c r="O89" s="274">
        <f>IFERROR(VLOOKUP(N89,'Listas Generales'!$B$25:$C$29,2,0),0)</f>
        <v>0</v>
      </c>
      <c r="P89" s="275"/>
      <c r="Q89" s="274">
        <f>IFERROR(VLOOKUP(P89,'Listas Generales'!$B$32:$C$36,2,0),0)</f>
        <v>0</v>
      </c>
      <c r="R89" s="275"/>
      <c r="S89" s="274">
        <f>IFERROR(VLOOKUP(R89,'Listas Generales'!$B$40:$C$44,2,0),0)</f>
        <v>0</v>
      </c>
      <c r="T89" s="276">
        <f t="shared" si="2"/>
        <v>0</v>
      </c>
      <c r="U89" s="275" t="str">
        <f>IFERROR(VLOOKUP(T89,'Listas Generales'!$B$4:$C$7,2,0),"-")</f>
        <v>Sin clasificar</v>
      </c>
      <c r="V89" s="250"/>
      <c r="W89" s="251"/>
      <c r="X89" s="252"/>
      <c r="Y89" s="252"/>
      <c r="Z89" s="252"/>
      <c r="AA89" s="252"/>
      <c r="AB89" s="243"/>
      <c r="AC89" s="292"/>
      <c r="AD89" s="287"/>
      <c r="AE89" s="287"/>
      <c r="AF89" s="287"/>
      <c r="AG89" s="287"/>
      <c r="AH89" s="290"/>
      <c r="AI89" s="318"/>
      <c r="AJ89" s="290"/>
      <c r="AK89" s="318"/>
      <c r="AL89" s="287"/>
      <c r="AM89" s="253"/>
      <c r="AN89" s="295" t="str">
        <f>IF(ISERROR(VLOOKUP(AL89,'Listas Ley Transparencia'!$H$3:$M$17,2,0)),"",VLOOKUP(AL89,'Listas Ley Transparencia'!$H$3:$M$17,2,0))</f>
        <v/>
      </c>
      <c r="AO89" s="296" t="str">
        <f>IF(ISERROR(VLOOKUP(AL89,'Listas Ley Transparencia'!$H$3:$M$17,3,0)),"",VLOOKUP(AL89,'Listas Ley Transparencia'!$H$3:$M$17,3,0))</f>
        <v/>
      </c>
      <c r="AP89" s="296" t="str">
        <f>IF(ISERROR(VLOOKUP(AL89,'Listas Ley Transparencia'!$H$3:$M$17,4,0)),"",VLOOKUP(AL89,'Listas Ley Transparencia'!$H$3:$M$17,4,0))</f>
        <v/>
      </c>
      <c r="AQ89" s="297" t="str">
        <f>IF(ISERROR(VLOOKUP(AL89,'Listas Ley Transparencia'!$H$3:$M$17,6,0)),"",VLOOKUP(AL89,'Listas Ley Transparencia'!$H$3:$M$17,6,0))</f>
        <v/>
      </c>
      <c r="AR89" s="281"/>
      <c r="AS89" s="252"/>
      <c r="AT89" s="282"/>
      <c r="AU89" s="282"/>
      <c r="AV89" s="243"/>
      <c r="AW89" s="305"/>
      <c r="AX89" s="306"/>
      <c r="AY89" s="307"/>
      <c r="AZ89" s="307"/>
      <c r="BA89" s="308" t="str">
        <f t="shared" si="3"/>
        <v>No</v>
      </c>
    </row>
    <row r="90" spans="1:53" ht="93" customHeight="1" x14ac:dyDescent="0.2">
      <c r="A90" s="244">
        <v>88</v>
      </c>
      <c r="B90" s="245"/>
      <c r="C90" s="245"/>
      <c r="D90" s="245"/>
      <c r="E90" s="246"/>
      <c r="F90" s="245"/>
      <c r="G90" s="245"/>
      <c r="H90" s="245"/>
      <c r="I90" s="256"/>
      <c r="J90" s="256"/>
      <c r="K90" s="248"/>
      <c r="L90" s="249"/>
      <c r="M90" s="272"/>
      <c r="N90" s="275"/>
      <c r="O90" s="274">
        <f>IFERROR(VLOOKUP(N90,'Listas Generales'!$B$25:$C$29,2,0),0)</f>
        <v>0</v>
      </c>
      <c r="P90" s="275"/>
      <c r="Q90" s="274">
        <f>IFERROR(VLOOKUP(P90,'Listas Generales'!$B$32:$C$36,2,0),0)</f>
        <v>0</v>
      </c>
      <c r="R90" s="275"/>
      <c r="S90" s="274">
        <f>IFERROR(VLOOKUP(R90,'Listas Generales'!$B$40:$C$44,2,0),0)</f>
        <v>0</v>
      </c>
      <c r="T90" s="276">
        <f t="shared" si="2"/>
        <v>0</v>
      </c>
      <c r="U90" s="275" t="str">
        <f>IFERROR(VLOOKUP(T90,'Listas Generales'!$B$4:$C$7,2,0),"-")</f>
        <v>Sin clasificar</v>
      </c>
      <c r="V90" s="250"/>
      <c r="W90" s="251"/>
      <c r="X90" s="252"/>
      <c r="Y90" s="252"/>
      <c r="Z90" s="252"/>
      <c r="AA90" s="252"/>
      <c r="AB90" s="243"/>
      <c r="AC90" s="292"/>
      <c r="AD90" s="287"/>
      <c r="AE90" s="287"/>
      <c r="AF90" s="287"/>
      <c r="AG90" s="287"/>
      <c r="AH90" s="290"/>
      <c r="AI90" s="318"/>
      <c r="AJ90" s="290"/>
      <c r="AK90" s="318"/>
      <c r="AL90" s="287"/>
      <c r="AM90" s="253"/>
      <c r="AN90" s="295" t="str">
        <f>IF(ISERROR(VLOOKUP(AL90,'Listas Ley Transparencia'!$H$3:$M$17,2,0)),"",VLOOKUP(AL90,'Listas Ley Transparencia'!$H$3:$M$17,2,0))</f>
        <v/>
      </c>
      <c r="AO90" s="296" t="str">
        <f>IF(ISERROR(VLOOKUP(AL90,'Listas Ley Transparencia'!$H$3:$M$17,3,0)),"",VLOOKUP(AL90,'Listas Ley Transparencia'!$H$3:$M$17,3,0))</f>
        <v/>
      </c>
      <c r="AP90" s="296" t="str">
        <f>IF(ISERROR(VLOOKUP(AL90,'Listas Ley Transparencia'!$H$3:$M$17,4,0)),"",VLOOKUP(AL90,'Listas Ley Transparencia'!$H$3:$M$17,4,0))</f>
        <v/>
      </c>
      <c r="AQ90" s="297" t="str">
        <f>IF(ISERROR(VLOOKUP(AL90,'Listas Ley Transparencia'!$H$3:$M$17,6,0)),"",VLOOKUP(AL90,'Listas Ley Transparencia'!$H$3:$M$17,6,0))</f>
        <v/>
      </c>
      <c r="AR90" s="281"/>
      <c r="AS90" s="252"/>
      <c r="AT90" s="282"/>
      <c r="AU90" s="282"/>
      <c r="AV90" s="243"/>
      <c r="AW90" s="305"/>
      <c r="AX90" s="306"/>
      <c r="AY90" s="307"/>
      <c r="AZ90" s="307"/>
      <c r="BA90" s="308" t="str">
        <f t="shared" si="3"/>
        <v>No</v>
      </c>
    </row>
    <row r="91" spans="1:53" ht="93" customHeight="1" x14ac:dyDescent="0.2">
      <c r="A91" s="244">
        <v>89</v>
      </c>
      <c r="B91" s="245"/>
      <c r="C91" s="245"/>
      <c r="D91" s="245"/>
      <c r="E91" s="246"/>
      <c r="F91" s="245"/>
      <c r="G91" s="245"/>
      <c r="H91" s="245"/>
      <c r="I91" s="256"/>
      <c r="J91" s="256"/>
      <c r="K91" s="248"/>
      <c r="L91" s="249"/>
      <c r="M91" s="272"/>
      <c r="N91" s="275"/>
      <c r="O91" s="274">
        <f>IFERROR(VLOOKUP(N91,'Listas Generales'!$B$25:$C$29,2,0),0)</f>
        <v>0</v>
      </c>
      <c r="P91" s="275"/>
      <c r="Q91" s="274">
        <f>IFERROR(VLOOKUP(P91,'Listas Generales'!$B$32:$C$36,2,0),0)</f>
        <v>0</v>
      </c>
      <c r="R91" s="275"/>
      <c r="S91" s="274">
        <f>IFERROR(VLOOKUP(R91,'Listas Generales'!$B$40:$C$44,2,0),0)</f>
        <v>0</v>
      </c>
      <c r="T91" s="276">
        <f t="shared" si="2"/>
        <v>0</v>
      </c>
      <c r="U91" s="275" t="str">
        <f>IFERROR(VLOOKUP(T91,'Listas Generales'!$B$4:$C$7,2,0),"-")</f>
        <v>Sin clasificar</v>
      </c>
      <c r="V91" s="250"/>
      <c r="W91" s="251"/>
      <c r="X91" s="252"/>
      <c r="Y91" s="252"/>
      <c r="Z91" s="252"/>
      <c r="AA91" s="252"/>
      <c r="AB91" s="243"/>
      <c r="AC91" s="292"/>
      <c r="AD91" s="287"/>
      <c r="AE91" s="287"/>
      <c r="AF91" s="287"/>
      <c r="AG91" s="287"/>
      <c r="AH91" s="290"/>
      <c r="AI91" s="318"/>
      <c r="AJ91" s="290"/>
      <c r="AK91" s="318"/>
      <c r="AL91" s="287"/>
      <c r="AM91" s="253"/>
      <c r="AN91" s="295" t="str">
        <f>IF(ISERROR(VLOOKUP(AL91,'Listas Ley Transparencia'!$H$3:$M$17,2,0)),"",VLOOKUP(AL91,'Listas Ley Transparencia'!$H$3:$M$17,2,0))</f>
        <v/>
      </c>
      <c r="AO91" s="296" t="str">
        <f>IF(ISERROR(VLOOKUP(AL91,'Listas Ley Transparencia'!$H$3:$M$17,3,0)),"",VLOOKUP(AL91,'Listas Ley Transparencia'!$H$3:$M$17,3,0))</f>
        <v/>
      </c>
      <c r="AP91" s="296" t="str">
        <f>IF(ISERROR(VLOOKUP(AL91,'Listas Ley Transparencia'!$H$3:$M$17,4,0)),"",VLOOKUP(AL91,'Listas Ley Transparencia'!$H$3:$M$17,4,0))</f>
        <v/>
      </c>
      <c r="AQ91" s="297" t="str">
        <f>IF(ISERROR(VLOOKUP(AL91,'Listas Ley Transparencia'!$H$3:$M$17,6,0)),"",VLOOKUP(AL91,'Listas Ley Transparencia'!$H$3:$M$17,6,0))</f>
        <v/>
      </c>
      <c r="AR91" s="281"/>
      <c r="AS91" s="252"/>
      <c r="AT91" s="282"/>
      <c r="AU91" s="282"/>
      <c r="AV91" s="243"/>
      <c r="AW91" s="305"/>
      <c r="AX91" s="306"/>
      <c r="AY91" s="307"/>
      <c r="AZ91" s="307"/>
      <c r="BA91" s="308" t="str">
        <f t="shared" si="3"/>
        <v>No</v>
      </c>
    </row>
    <row r="92" spans="1:53" ht="93" customHeight="1" x14ac:dyDescent="0.2">
      <c r="A92" s="244">
        <v>90</v>
      </c>
      <c r="B92" s="245"/>
      <c r="C92" s="245"/>
      <c r="D92" s="245"/>
      <c r="E92" s="246"/>
      <c r="F92" s="245"/>
      <c r="G92" s="245"/>
      <c r="H92" s="245"/>
      <c r="I92" s="256"/>
      <c r="J92" s="256"/>
      <c r="K92" s="248"/>
      <c r="L92" s="249"/>
      <c r="M92" s="272"/>
      <c r="N92" s="275"/>
      <c r="O92" s="274">
        <f>IFERROR(VLOOKUP(N92,'Listas Generales'!$B$25:$C$29,2,0),0)</f>
        <v>0</v>
      </c>
      <c r="P92" s="275"/>
      <c r="Q92" s="274">
        <f>IFERROR(VLOOKUP(P92,'Listas Generales'!$B$32:$C$36,2,0),0)</f>
        <v>0</v>
      </c>
      <c r="R92" s="275"/>
      <c r="S92" s="274">
        <f>IFERROR(VLOOKUP(R92,'Listas Generales'!$B$40:$C$44,2,0),0)</f>
        <v>0</v>
      </c>
      <c r="T92" s="276">
        <f t="shared" si="2"/>
        <v>0</v>
      </c>
      <c r="U92" s="275" t="str">
        <f>IFERROR(VLOOKUP(T92,'Listas Generales'!$B$4:$C$7,2,0),"-")</f>
        <v>Sin clasificar</v>
      </c>
      <c r="V92" s="250"/>
      <c r="W92" s="251"/>
      <c r="X92" s="252"/>
      <c r="Y92" s="252"/>
      <c r="Z92" s="252"/>
      <c r="AA92" s="252"/>
      <c r="AB92" s="243"/>
      <c r="AC92" s="292"/>
      <c r="AD92" s="287"/>
      <c r="AE92" s="287"/>
      <c r="AF92" s="287"/>
      <c r="AG92" s="287"/>
      <c r="AH92" s="290"/>
      <c r="AI92" s="318"/>
      <c r="AJ92" s="290"/>
      <c r="AK92" s="318"/>
      <c r="AL92" s="287"/>
      <c r="AM92" s="253"/>
      <c r="AN92" s="295" t="str">
        <f>IF(ISERROR(VLOOKUP(AL92,'Listas Ley Transparencia'!$H$3:$M$17,2,0)),"",VLOOKUP(AL92,'Listas Ley Transparencia'!$H$3:$M$17,2,0))</f>
        <v/>
      </c>
      <c r="AO92" s="296" t="str">
        <f>IF(ISERROR(VLOOKUP(AL92,'Listas Ley Transparencia'!$H$3:$M$17,3,0)),"",VLOOKUP(AL92,'Listas Ley Transparencia'!$H$3:$M$17,3,0))</f>
        <v/>
      </c>
      <c r="AP92" s="296" t="str">
        <f>IF(ISERROR(VLOOKUP(AL92,'Listas Ley Transparencia'!$H$3:$M$17,4,0)),"",VLOOKUP(AL92,'Listas Ley Transparencia'!$H$3:$M$17,4,0))</f>
        <v/>
      </c>
      <c r="AQ92" s="297" t="str">
        <f>IF(ISERROR(VLOOKUP(AL92,'Listas Ley Transparencia'!$H$3:$M$17,6,0)),"",VLOOKUP(AL92,'Listas Ley Transparencia'!$H$3:$M$17,6,0))</f>
        <v/>
      </c>
      <c r="AR92" s="281"/>
      <c r="AS92" s="252"/>
      <c r="AT92" s="282"/>
      <c r="AU92" s="282"/>
      <c r="AV92" s="243"/>
      <c r="AW92" s="305"/>
      <c r="AX92" s="306"/>
      <c r="AY92" s="307"/>
      <c r="AZ92" s="307"/>
      <c r="BA92" s="308" t="str">
        <f t="shared" si="3"/>
        <v>No</v>
      </c>
    </row>
    <row r="93" spans="1:53" ht="93" customHeight="1" x14ac:dyDescent="0.2">
      <c r="A93" s="244">
        <v>91</v>
      </c>
      <c r="B93" s="245"/>
      <c r="C93" s="245"/>
      <c r="D93" s="245"/>
      <c r="E93" s="246"/>
      <c r="F93" s="245"/>
      <c r="G93" s="245"/>
      <c r="H93" s="245"/>
      <c r="I93" s="256"/>
      <c r="J93" s="256"/>
      <c r="K93" s="248"/>
      <c r="L93" s="249"/>
      <c r="M93" s="272"/>
      <c r="N93" s="275"/>
      <c r="O93" s="274">
        <f>IFERROR(VLOOKUP(N93,'Listas Generales'!$B$25:$C$29,2,0),0)</f>
        <v>0</v>
      </c>
      <c r="P93" s="275"/>
      <c r="Q93" s="274">
        <f>IFERROR(VLOOKUP(P93,'Listas Generales'!$B$32:$C$36,2,0),0)</f>
        <v>0</v>
      </c>
      <c r="R93" s="275"/>
      <c r="S93" s="274">
        <f>IFERROR(VLOOKUP(R93,'Listas Generales'!$B$40:$C$44,2,0),0)</f>
        <v>0</v>
      </c>
      <c r="T93" s="276">
        <f t="shared" si="2"/>
        <v>0</v>
      </c>
      <c r="U93" s="275" t="str">
        <f>IFERROR(VLOOKUP(T93,'Listas Generales'!$B$4:$C$7,2,0),"-")</f>
        <v>Sin clasificar</v>
      </c>
      <c r="V93" s="250"/>
      <c r="W93" s="251"/>
      <c r="X93" s="252"/>
      <c r="Y93" s="252"/>
      <c r="Z93" s="252"/>
      <c r="AA93" s="252"/>
      <c r="AB93" s="243"/>
      <c r="AC93" s="292"/>
      <c r="AD93" s="287"/>
      <c r="AE93" s="287"/>
      <c r="AF93" s="287"/>
      <c r="AG93" s="287"/>
      <c r="AH93" s="290"/>
      <c r="AI93" s="318"/>
      <c r="AJ93" s="290"/>
      <c r="AK93" s="318"/>
      <c r="AL93" s="287"/>
      <c r="AM93" s="253"/>
      <c r="AN93" s="295" t="str">
        <f>IF(ISERROR(VLOOKUP(AL93,'Listas Ley Transparencia'!$H$3:$M$17,2,0)),"",VLOOKUP(AL93,'Listas Ley Transparencia'!$H$3:$M$17,2,0))</f>
        <v/>
      </c>
      <c r="AO93" s="296" t="str">
        <f>IF(ISERROR(VLOOKUP(AL93,'Listas Ley Transparencia'!$H$3:$M$17,3,0)),"",VLOOKUP(AL93,'Listas Ley Transparencia'!$H$3:$M$17,3,0))</f>
        <v/>
      </c>
      <c r="AP93" s="296" t="str">
        <f>IF(ISERROR(VLOOKUP(AL93,'Listas Ley Transparencia'!$H$3:$M$17,4,0)),"",VLOOKUP(AL93,'Listas Ley Transparencia'!$H$3:$M$17,4,0))</f>
        <v/>
      </c>
      <c r="AQ93" s="297" t="str">
        <f>IF(ISERROR(VLOOKUP(AL93,'Listas Ley Transparencia'!$H$3:$M$17,6,0)),"",VLOOKUP(AL93,'Listas Ley Transparencia'!$H$3:$M$17,6,0))</f>
        <v/>
      </c>
      <c r="AR93" s="281"/>
      <c r="AS93" s="252"/>
      <c r="AT93" s="282"/>
      <c r="AU93" s="282"/>
      <c r="AV93" s="243"/>
      <c r="AW93" s="305"/>
      <c r="AX93" s="306"/>
      <c r="AY93" s="307"/>
      <c r="AZ93" s="307"/>
      <c r="BA93" s="308" t="str">
        <f t="shared" si="3"/>
        <v>No</v>
      </c>
    </row>
    <row r="94" spans="1:53" ht="93" customHeight="1" x14ac:dyDescent="0.2">
      <c r="A94" s="244">
        <v>92</v>
      </c>
      <c r="B94" s="245"/>
      <c r="C94" s="245"/>
      <c r="D94" s="245"/>
      <c r="E94" s="246"/>
      <c r="F94" s="245"/>
      <c r="G94" s="245"/>
      <c r="H94" s="245"/>
      <c r="I94" s="256"/>
      <c r="J94" s="256"/>
      <c r="K94" s="248"/>
      <c r="L94" s="249"/>
      <c r="M94" s="272"/>
      <c r="N94" s="275"/>
      <c r="O94" s="274">
        <f>IFERROR(VLOOKUP(N94,'Listas Generales'!$B$25:$C$29,2,0),0)</f>
        <v>0</v>
      </c>
      <c r="P94" s="275"/>
      <c r="Q94" s="274">
        <f>IFERROR(VLOOKUP(P94,'Listas Generales'!$B$32:$C$36,2,0),0)</f>
        <v>0</v>
      </c>
      <c r="R94" s="275"/>
      <c r="S94" s="274">
        <f>IFERROR(VLOOKUP(R94,'Listas Generales'!$B$40:$C$44,2,0),0)</f>
        <v>0</v>
      </c>
      <c r="T94" s="276">
        <f t="shared" si="2"/>
        <v>0</v>
      </c>
      <c r="U94" s="275" t="str">
        <f>IFERROR(VLOOKUP(T94,'Listas Generales'!$B$4:$C$7,2,0),"-")</f>
        <v>Sin clasificar</v>
      </c>
      <c r="V94" s="250"/>
      <c r="W94" s="251"/>
      <c r="X94" s="252"/>
      <c r="Y94" s="252"/>
      <c r="Z94" s="252"/>
      <c r="AA94" s="252"/>
      <c r="AB94" s="243"/>
      <c r="AC94" s="292"/>
      <c r="AD94" s="287"/>
      <c r="AE94" s="287"/>
      <c r="AF94" s="287"/>
      <c r="AG94" s="287"/>
      <c r="AH94" s="290"/>
      <c r="AI94" s="318"/>
      <c r="AJ94" s="290"/>
      <c r="AK94" s="318"/>
      <c r="AL94" s="287"/>
      <c r="AM94" s="253"/>
      <c r="AN94" s="295" t="str">
        <f>IF(ISERROR(VLOOKUP(AL94,'Listas Ley Transparencia'!$H$3:$M$17,2,0)),"",VLOOKUP(AL94,'Listas Ley Transparencia'!$H$3:$M$17,2,0))</f>
        <v/>
      </c>
      <c r="AO94" s="296" t="str">
        <f>IF(ISERROR(VLOOKUP(AL94,'Listas Ley Transparencia'!$H$3:$M$17,3,0)),"",VLOOKUP(AL94,'Listas Ley Transparencia'!$H$3:$M$17,3,0))</f>
        <v/>
      </c>
      <c r="AP94" s="296" t="str">
        <f>IF(ISERROR(VLOOKUP(AL94,'Listas Ley Transparencia'!$H$3:$M$17,4,0)),"",VLOOKUP(AL94,'Listas Ley Transparencia'!$H$3:$M$17,4,0))</f>
        <v/>
      </c>
      <c r="AQ94" s="297" t="str">
        <f>IF(ISERROR(VLOOKUP(AL94,'Listas Ley Transparencia'!$H$3:$M$17,6,0)),"",VLOOKUP(AL94,'Listas Ley Transparencia'!$H$3:$M$17,6,0))</f>
        <v/>
      </c>
      <c r="AR94" s="281"/>
      <c r="AS94" s="252"/>
      <c r="AT94" s="282"/>
      <c r="AU94" s="282"/>
      <c r="AV94" s="243"/>
      <c r="AW94" s="305"/>
      <c r="AX94" s="306"/>
      <c r="AY94" s="307"/>
      <c r="AZ94" s="307"/>
      <c r="BA94" s="308" t="str">
        <f t="shared" si="3"/>
        <v>No</v>
      </c>
    </row>
    <row r="95" spans="1:53" ht="93" customHeight="1" x14ac:dyDescent="0.2">
      <c r="A95" s="244">
        <v>93</v>
      </c>
      <c r="B95" s="245"/>
      <c r="C95" s="245"/>
      <c r="D95" s="245"/>
      <c r="E95" s="246"/>
      <c r="F95" s="245"/>
      <c r="G95" s="245"/>
      <c r="H95" s="245"/>
      <c r="I95" s="256"/>
      <c r="J95" s="256"/>
      <c r="K95" s="248"/>
      <c r="L95" s="249"/>
      <c r="M95" s="272"/>
      <c r="N95" s="275"/>
      <c r="O95" s="274">
        <f>IFERROR(VLOOKUP(N95,'Listas Generales'!$B$25:$C$29,2,0),0)</f>
        <v>0</v>
      </c>
      <c r="P95" s="275"/>
      <c r="Q95" s="274">
        <f>IFERROR(VLOOKUP(P95,'Listas Generales'!$B$32:$C$36,2,0),0)</f>
        <v>0</v>
      </c>
      <c r="R95" s="275"/>
      <c r="S95" s="274">
        <f>IFERROR(VLOOKUP(R95,'Listas Generales'!$B$40:$C$44,2,0),0)</f>
        <v>0</v>
      </c>
      <c r="T95" s="276">
        <f t="shared" si="2"/>
        <v>0</v>
      </c>
      <c r="U95" s="275" t="str">
        <f>IFERROR(VLOOKUP(T95,'Listas Generales'!$B$4:$C$7,2,0),"-")</f>
        <v>Sin clasificar</v>
      </c>
      <c r="V95" s="250"/>
      <c r="W95" s="251"/>
      <c r="X95" s="252"/>
      <c r="Y95" s="252"/>
      <c r="Z95" s="252"/>
      <c r="AA95" s="252"/>
      <c r="AB95" s="243"/>
      <c r="AC95" s="292"/>
      <c r="AD95" s="287"/>
      <c r="AE95" s="287"/>
      <c r="AF95" s="287"/>
      <c r="AG95" s="287"/>
      <c r="AH95" s="290"/>
      <c r="AI95" s="318"/>
      <c r="AJ95" s="290"/>
      <c r="AK95" s="318"/>
      <c r="AL95" s="287"/>
      <c r="AM95" s="253"/>
      <c r="AN95" s="295" t="str">
        <f>IF(ISERROR(VLOOKUP(AL95,'Listas Ley Transparencia'!$H$3:$M$17,2,0)),"",VLOOKUP(AL95,'Listas Ley Transparencia'!$H$3:$M$17,2,0))</f>
        <v/>
      </c>
      <c r="AO95" s="296" t="str">
        <f>IF(ISERROR(VLOOKUP(AL95,'Listas Ley Transparencia'!$H$3:$M$17,3,0)),"",VLOOKUP(AL95,'Listas Ley Transparencia'!$H$3:$M$17,3,0))</f>
        <v/>
      </c>
      <c r="AP95" s="296" t="str">
        <f>IF(ISERROR(VLOOKUP(AL95,'Listas Ley Transparencia'!$H$3:$M$17,4,0)),"",VLOOKUP(AL95,'Listas Ley Transparencia'!$H$3:$M$17,4,0))</f>
        <v/>
      </c>
      <c r="AQ95" s="297" t="str">
        <f>IF(ISERROR(VLOOKUP(AL95,'Listas Ley Transparencia'!$H$3:$M$17,6,0)),"",VLOOKUP(AL95,'Listas Ley Transparencia'!$H$3:$M$17,6,0))</f>
        <v/>
      </c>
      <c r="AR95" s="281"/>
      <c r="AS95" s="252"/>
      <c r="AT95" s="282"/>
      <c r="AU95" s="282"/>
      <c r="AV95" s="243"/>
      <c r="AW95" s="305"/>
      <c r="AX95" s="306"/>
      <c r="AY95" s="307"/>
      <c r="AZ95" s="307"/>
      <c r="BA95" s="308" t="str">
        <f t="shared" si="3"/>
        <v>No</v>
      </c>
    </row>
    <row r="96" spans="1:53" ht="93" customHeight="1" x14ac:dyDescent="0.2">
      <c r="A96" s="244">
        <v>94</v>
      </c>
      <c r="B96" s="245"/>
      <c r="C96" s="245"/>
      <c r="D96" s="245"/>
      <c r="E96" s="246"/>
      <c r="F96" s="245"/>
      <c r="G96" s="245"/>
      <c r="H96" s="245"/>
      <c r="I96" s="256"/>
      <c r="J96" s="256"/>
      <c r="K96" s="248"/>
      <c r="L96" s="249"/>
      <c r="M96" s="272"/>
      <c r="N96" s="275"/>
      <c r="O96" s="274">
        <f>IFERROR(VLOOKUP(N96,'Listas Generales'!$B$25:$C$29,2,0),0)</f>
        <v>0</v>
      </c>
      <c r="P96" s="275"/>
      <c r="Q96" s="274">
        <f>IFERROR(VLOOKUP(P96,'Listas Generales'!$B$32:$C$36,2,0),0)</f>
        <v>0</v>
      </c>
      <c r="R96" s="275"/>
      <c r="S96" s="274">
        <f>IFERROR(VLOOKUP(R96,'Listas Generales'!$B$40:$C$44,2,0),0)</f>
        <v>0</v>
      </c>
      <c r="T96" s="276">
        <f t="shared" si="2"/>
        <v>0</v>
      </c>
      <c r="U96" s="275" t="str">
        <f>IFERROR(VLOOKUP(T96,'Listas Generales'!$B$4:$C$7,2,0),"-")</f>
        <v>Sin clasificar</v>
      </c>
      <c r="V96" s="250"/>
      <c r="W96" s="251"/>
      <c r="X96" s="252"/>
      <c r="Y96" s="252"/>
      <c r="Z96" s="252"/>
      <c r="AA96" s="252"/>
      <c r="AB96" s="243"/>
      <c r="AC96" s="292"/>
      <c r="AD96" s="287"/>
      <c r="AE96" s="287"/>
      <c r="AF96" s="287"/>
      <c r="AG96" s="287"/>
      <c r="AH96" s="290"/>
      <c r="AI96" s="318"/>
      <c r="AJ96" s="290"/>
      <c r="AK96" s="318"/>
      <c r="AL96" s="287"/>
      <c r="AM96" s="253"/>
      <c r="AN96" s="295" t="str">
        <f>IF(ISERROR(VLOOKUP(AL96,'Listas Ley Transparencia'!$H$3:$M$17,2,0)),"",VLOOKUP(AL96,'Listas Ley Transparencia'!$H$3:$M$17,2,0))</f>
        <v/>
      </c>
      <c r="AO96" s="296" t="str">
        <f>IF(ISERROR(VLOOKUP(AL96,'Listas Ley Transparencia'!$H$3:$M$17,3,0)),"",VLOOKUP(AL96,'Listas Ley Transparencia'!$H$3:$M$17,3,0))</f>
        <v/>
      </c>
      <c r="AP96" s="296" t="str">
        <f>IF(ISERROR(VLOOKUP(AL96,'Listas Ley Transparencia'!$H$3:$M$17,4,0)),"",VLOOKUP(AL96,'Listas Ley Transparencia'!$H$3:$M$17,4,0))</f>
        <v/>
      </c>
      <c r="AQ96" s="297" t="str">
        <f>IF(ISERROR(VLOOKUP(AL96,'Listas Ley Transparencia'!$H$3:$M$17,6,0)),"",VLOOKUP(AL96,'Listas Ley Transparencia'!$H$3:$M$17,6,0))</f>
        <v/>
      </c>
      <c r="AR96" s="281"/>
      <c r="AS96" s="252"/>
      <c r="AT96" s="282"/>
      <c r="AU96" s="282"/>
      <c r="AV96" s="243"/>
      <c r="AW96" s="305"/>
      <c r="AX96" s="306"/>
      <c r="AY96" s="307"/>
      <c r="AZ96" s="307"/>
      <c r="BA96" s="308" t="str">
        <f t="shared" si="3"/>
        <v>No</v>
      </c>
    </row>
    <row r="97" spans="1:53" ht="93" customHeight="1" x14ac:dyDescent="0.2">
      <c r="A97" s="244">
        <v>95</v>
      </c>
      <c r="B97" s="245"/>
      <c r="C97" s="245"/>
      <c r="D97" s="245"/>
      <c r="E97" s="246"/>
      <c r="F97" s="245"/>
      <c r="G97" s="245"/>
      <c r="H97" s="245"/>
      <c r="I97" s="256"/>
      <c r="J97" s="256"/>
      <c r="K97" s="248"/>
      <c r="L97" s="249"/>
      <c r="M97" s="272"/>
      <c r="N97" s="275"/>
      <c r="O97" s="274">
        <f>IFERROR(VLOOKUP(N97,'Listas Generales'!$B$25:$C$29,2,0),0)</f>
        <v>0</v>
      </c>
      <c r="P97" s="275"/>
      <c r="Q97" s="274">
        <f>IFERROR(VLOOKUP(P97,'Listas Generales'!$B$32:$C$36,2,0),0)</f>
        <v>0</v>
      </c>
      <c r="R97" s="275"/>
      <c r="S97" s="274">
        <f>IFERROR(VLOOKUP(R97,'Listas Generales'!$B$40:$C$44,2,0),0)</f>
        <v>0</v>
      </c>
      <c r="T97" s="276">
        <f t="shared" si="2"/>
        <v>0</v>
      </c>
      <c r="U97" s="275" t="str">
        <f>IFERROR(VLOOKUP(T97,'Listas Generales'!$B$4:$C$7,2,0),"-")</f>
        <v>Sin clasificar</v>
      </c>
      <c r="V97" s="250"/>
      <c r="W97" s="251"/>
      <c r="X97" s="252"/>
      <c r="Y97" s="252"/>
      <c r="Z97" s="252"/>
      <c r="AA97" s="252"/>
      <c r="AB97" s="243"/>
      <c r="AC97" s="292"/>
      <c r="AD97" s="287"/>
      <c r="AE97" s="287"/>
      <c r="AF97" s="287"/>
      <c r="AG97" s="287"/>
      <c r="AH97" s="290"/>
      <c r="AI97" s="318"/>
      <c r="AJ97" s="290"/>
      <c r="AK97" s="318"/>
      <c r="AL97" s="287"/>
      <c r="AM97" s="253"/>
      <c r="AN97" s="295" t="str">
        <f>IF(ISERROR(VLOOKUP(AL97,'Listas Ley Transparencia'!$H$3:$M$17,2,0)),"",VLOOKUP(AL97,'Listas Ley Transparencia'!$H$3:$M$17,2,0))</f>
        <v/>
      </c>
      <c r="AO97" s="296" t="str">
        <f>IF(ISERROR(VLOOKUP(AL97,'Listas Ley Transparencia'!$H$3:$M$17,3,0)),"",VLOOKUP(AL97,'Listas Ley Transparencia'!$H$3:$M$17,3,0))</f>
        <v/>
      </c>
      <c r="AP97" s="296" t="str">
        <f>IF(ISERROR(VLOOKUP(AL97,'Listas Ley Transparencia'!$H$3:$M$17,4,0)),"",VLOOKUP(AL97,'Listas Ley Transparencia'!$H$3:$M$17,4,0))</f>
        <v/>
      </c>
      <c r="AQ97" s="297" t="str">
        <f>IF(ISERROR(VLOOKUP(AL97,'Listas Ley Transparencia'!$H$3:$M$17,6,0)),"",VLOOKUP(AL97,'Listas Ley Transparencia'!$H$3:$M$17,6,0))</f>
        <v/>
      </c>
      <c r="AR97" s="281"/>
      <c r="AS97" s="252"/>
      <c r="AT97" s="282"/>
      <c r="AU97" s="282"/>
      <c r="AV97" s="243"/>
      <c r="AW97" s="305"/>
      <c r="AX97" s="306"/>
      <c r="AY97" s="307"/>
      <c r="AZ97" s="307"/>
      <c r="BA97" s="308" t="str">
        <f t="shared" si="3"/>
        <v>No</v>
      </c>
    </row>
    <row r="98" spans="1:53" ht="93" customHeight="1" x14ac:dyDescent="0.2">
      <c r="A98" s="244">
        <v>96</v>
      </c>
      <c r="B98" s="245"/>
      <c r="C98" s="245"/>
      <c r="D98" s="245"/>
      <c r="E98" s="246"/>
      <c r="F98" s="245"/>
      <c r="G98" s="245"/>
      <c r="H98" s="245"/>
      <c r="I98" s="256"/>
      <c r="J98" s="256"/>
      <c r="K98" s="248"/>
      <c r="L98" s="249"/>
      <c r="M98" s="272"/>
      <c r="N98" s="275"/>
      <c r="O98" s="274">
        <f>IFERROR(VLOOKUP(N98,'Listas Generales'!$B$25:$C$29,2,0),0)</f>
        <v>0</v>
      </c>
      <c r="P98" s="275"/>
      <c r="Q98" s="274">
        <f>IFERROR(VLOOKUP(P98,'Listas Generales'!$B$32:$C$36,2,0),0)</f>
        <v>0</v>
      </c>
      <c r="R98" s="275"/>
      <c r="S98" s="274">
        <f>IFERROR(VLOOKUP(R98,'Listas Generales'!$B$40:$C$44,2,0),0)</f>
        <v>0</v>
      </c>
      <c r="T98" s="276">
        <f t="shared" si="2"/>
        <v>0</v>
      </c>
      <c r="U98" s="275" t="str">
        <f>IFERROR(VLOOKUP(T98,'Listas Generales'!$B$4:$C$7,2,0),"-")</f>
        <v>Sin clasificar</v>
      </c>
      <c r="V98" s="250"/>
      <c r="W98" s="251"/>
      <c r="X98" s="252"/>
      <c r="Y98" s="252"/>
      <c r="Z98" s="252"/>
      <c r="AA98" s="252"/>
      <c r="AB98" s="243"/>
      <c r="AC98" s="292"/>
      <c r="AD98" s="287"/>
      <c r="AE98" s="287"/>
      <c r="AF98" s="287"/>
      <c r="AG98" s="287"/>
      <c r="AH98" s="290"/>
      <c r="AI98" s="318"/>
      <c r="AJ98" s="290"/>
      <c r="AK98" s="318"/>
      <c r="AL98" s="287"/>
      <c r="AM98" s="253"/>
      <c r="AN98" s="295" t="str">
        <f>IF(ISERROR(VLOOKUP(AL98,'Listas Ley Transparencia'!$H$3:$M$17,2,0)),"",VLOOKUP(AL98,'Listas Ley Transparencia'!$H$3:$M$17,2,0))</f>
        <v/>
      </c>
      <c r="AO98" s="296" t="str">
        <f>IF(ISERROR(VLOOKUP(AL98,'Listas Ley Transparencia'!$H$3:$M$17,3,0)),"",VLOOKUP(AL98,'Listas Ley Transparencia'!$H$3:$M$17,3,0))</f>
        <v/>
      </c>
      <c r="AP98" s="296" t="str">
        <f>IF(ISERROR(VLOOKUP(AL98,'Listas Ley Transparencia'!$H$3:$M$17,4,0)),"",VLOOKUP(AL98,'Listas Ley Transparencia'!$H$3:$M$17,4,0))</f>
        <v/>
      </c>
      <c r="AQ98" s="297" t="str">
        <f>IF(ISERROR(VLOOKUP(AL98,'Listas Ley Transparencia'!$H$3:$M$17,6,0)),"",VLOOKUP(AL98,'Listas Ley Transparencia'!$H$3:$M$17,6,0))</f>
        <v/>
      </c>
      <c r="AR98" s="281"/>
      <c r="AS98" s="252"/>
      <c r="AT98" s="282"/>
      <c r="AU98" s="282"/>
      <c r="AV98" s="243"/>
      <c r="AW98" s="305"/>
      <c r="AX98" s="306"/>
      <c r="AY98" s="307"/>
      <c r="AZ98" s="307"/>
      <c r="BA98" s="308" t="str">
        <f t="shared" si="3"/>
        <v>No</v>
      </c>
    </row>
    <row r="99" spans="1:53" ht="93" customHeight="1" x14ac:dyDescent="0.2">
      <c r="A99" s="244">
        <v>97</v>
      </c>
      <c r="B99" s="245"/>
      <c r="C99" s="245"/>
      <c r="D99" s="245"/>
      <c r="E99" s="246"/>
      <c r="F99" s="245"/>
      <c r="G99" s="245"/>
      <c r="H99" s="245"/>
      <c r="I99" s="256"/>
      <c r="J99" s="256"/>
      <c r="K99" s="248"/>
      <c r="L99" s="249"/>
      <c r="M99" s="272"/>
      <c r="N99" s="275"/>
      <c r="O99" s="274">
        <f>IFERROR(VLOOKUP(N99,'Listas Generales'!$B$25:$C$29,2,0),0)</f>
        <v>0</v>
      </c>
      <c r="P99" s="275"/>
      <c r="Q99" s="274">
        <f>IFERROR(VLOOKUP(P99,'Listas Generales'!$B$32:$C$36,2,0),0)</f>
        <v>0</v>
      </c>
      <c r="R99" s="275"/>
      <c r="S99" s="274">
        <f>IFERROR(VLOOKUP(R99,'Listas Generales'!$B$40:$C$44,2,0),0)</f>
        <v>0</v>
      </c>
      <c r="T99" s="276">
        <f t="shared" si="2"/>
        <v>0</v>
      </c>
      <c r="U99" s="275" t="str">
        <f>IFERROR(VLOOKUP(T99,'Listas Generales'!$B$4:$C$7,2,0),"-")</f>
        <v>Sin clasificar</v>
      </c>
      <c r="V99" s="250"/>
      <c r="W99" s="251"/>
      <c r="X99" s="252"/>
      <c r="Y99" s="252"/>
      <c r="Z99" s="252"/>
      <c r="AA99" s="252"/>
      <c r="AB99" s="243"/>
      <c r="AC99" s="292"/>
      <c r="AD99" s="287"/>
      <c r="AE99" s="287"/>
      <c r="AF99" s="287"/>
      <c r="AG99" s="287"/>
      <c r="AH99" s="290"/>
      <c r="AI99" s="318"/>
      <c r="AJ99" s="290"/>
      <c r="AK99" s="318"/>
      <c r="AL99" s="287"/>
      <c r="AM99" s="253"/>
      <c r="AN99" s="295" t="str">
        <f>IF(ISERROR(VLOOKUP(AL99,'Listas Ley Transparencia'!$H$3:$M$17,2,0)),"",VLOOKUP(AL99,'Listas Ley Transparencia'!$H$3:$M$17,2,0))</f>
        <v/>
      </c>
      <c r="AO99" s="296" t="str">
        <f>IF(ISERROR(VLOOKUP(AL99,'Listas Ley Transparencia'!$H$3:$M$17,3,0)),"",VLOOKUP(AL99,'Listas Ley Transparencia'!$H$3:$M$17,3,0))</f>
        <v/>
      </c>
      <c r="AP99" s="296" t="str">
        <f>IF(ISERROR(VLOOKUP(AL99,'Listas Ley Transparencia'!$H$3:$M$17,4,0)),"",VLOOKUP(AL99,'Listas Ley Transparencia'!$H$3:$M$17,4,0))</f>
        <v/>
      </c>
      <c r="AQ99" s="297" t="str">
        <f>IF(ISERROR(VLOOKUP(AL99,'Listas Ley Transparencia'!$H$3:$M$17,6,0)),"",VLOOKUP(AL99,'Listas Ley Transparencia'!$H$3:$M$17,6,0))</f>
        <v/>
      </c>
      <c r="AR99" s="281"/>
      <c r="AS99" s="252"/>
      <c r="AT99" s="282"/>
      <c r="AU99" s="282"/>
      <c r="AV99" s="243"/>
      <c r="AW99" s="305"/>
      <c r="AX99" s="306"/>
      <c r="AY99" s="307"/>
      <c r="AZ99" s="307"/>
      <c r="BA99" s="308" t="str">
        <f t="shared" si="3"/>
        <v>No</v>
      </c>
    </row>
    <row r="100" spans="1:53" ht="93" customHeight="1" x14ac:dyDescent="0.2">
      <c r="A100" s="244">
        <v>98</v>
      </c>
      <c r="B100" s="245"/>
      <c r="C100" s="245"/>
      <c r="D100" s="245"/>
      <c r="E100" s="246"/>
      <c r="F100" s="245"/>
      <c r="G100" s="245"/>
      <c r="H100" s="245"/>
      <c r="I100" s="256"/>
      <c r="J100" s="256"/>
      <c r="K100" s="248"/>
      <c r="L100" s="249"/>
      <c r="M100" s="272"/>
      <c r="N100" s="275"/>
      <c r="O100" s="274">
        <f>IFERROR(VLOOKUP(N100,'Listas Generales'!$B$25:$C$29,2,0),0)</f>
        <v>0</v>
      </c>
      <c r="P100" s="275"/>
      <c r="Q100" s="274">
        <f>IFERROR(VLOOKUP(P100,'Listas Generales'!$B$32:$C$36,2,0),0)</f>
        <v>0</v>
      </c>
      <c r="R100" s="275"/>
      <c r="S100" s="274">
        <f>IFERROR(VLOOKUP(R100,'Listas Generales'!$B$40:$C$44,2,0),0)</f>
        <v>0</v>
      </c>
      <c r="T100" s="276">
        <f t="shared" si="2"/>
        <v>0</v>
      </c>
      <c r="U100" s="275" t="str">
        <f>IFERROR(VLOOKUP(T100,'Listas Generales'!$B$4:$C$7,2,0),"-")</f>
        <v>Sin clasificar</v>
      </c>
      <c r="V100" s="250"/>
      <c r="W100" s="251"/>
      <c r="X100" s="252"/>
      <c r="Y100" s="252"/>
      <c r="Z100" s="252"/>
      <c r="AA100" s="252"/>
      <c r="AB100" s="243"/>
      <c r="AC100" s="292"/>
      <c r="AD100" s="287"/>
      <c r="AE100" s="287"/>
      <c r="AF100" s="287"/>
      <c r="AG100" s="287"/>
      <c r="AH100" s="290"/>
      <c r="AI100" s="318"/>
      <c r="AJ100" s="290"/>
      <c r="AK100" s="318"/>
      <c r="AL100" s="287"/>
      <c r="AM100" s="253"/>
      <c r="AN100" s="295" t="str">
        <f>IF(ISERROR(VLOOKUP(AL100,'Listas Ley Transparencia'!$H$3:$M$17,2,0)),"",VLOOKUP(AL100,'Listas Ley Transparencia'!$H$3:$M$17,2,0))</f>
        <v/>
      </c>
      <c r="AO100" s="296" t="str">
        <f>IF(ISERROR(VLOOKUP(AL100,'Listas Ley Transparencia'!$H$3:$M$17,3,0)),"",VLOOKUP(AL100,'Listas Ley Transparencia'!$H$3:$M$17,3,0))</f>
        <v/>
      </c>
      <c r="AP100" s="296" t="str">
        <f>IF(ISERROR(VLOOKUP(AL100,'Listas Ley Transparencia'!$H$3:$M$17,4,0)),"",VLOOKUP(AL100,'Listas Ley Transparencia'!$H$3:$M$17,4,0))</f>
        <v/>
      </c>
      <c r="AQ100" s="297" t="str">
        <f>IF(ISERROR(VLOOKUP(AL100,'Listas Ley Transparencia'!$H$3:$M$17,6,0)),"",VLOOKUP(AL100,'Listas Ley Transparencia'!$H$3:$M$17,6,0))</f>
        <v/>
      </c>
      <c r="AR100" s="281"/>
      <c r="AS100" s="252"/>
      <c r="AT100" s="282"/>
      <c r="AU100" s="282"/>
      <c r="AV100" s="243"/>
      <c r="AW100" s="305"/>
      <c r="AX100" s="306"/>
      <c r="AY100" s="307"/>
      <c r="AZ100" s="307"/>
      <c r="BA100" s="308" t="str">
        <f t="shared" si="3"/>
        <v>No</v>
      </c>
    </row>
    <row r="101" spans="1:53" ht="93" customHeight="1" x14ac:dyDescent="0.2">
      <c r="A101" s="244">
        <v>99</v>
      </c>
      <c r="B101" s="245"/>
      <c r="C101" s="245"/>
      <c r="D101" s="245"/>
      <c r="E101" s="246"/>
      <c r="F101" s="245"/>
      <c r="G101" s="245"/>
      <c r="H101" s="245"/>
      <c r="I101" s="256"/>
      <c r="J101" s="256"/>
      <c r="K101" s="248"/>
      <c r="L101" s="249"/>
      <c r="M101" s="272"/>
      <c r="N101" s="275"/>
      <c r="O101" s="274">
        <f>IFERROR(VLOOKUP(N101,'Listas Generales'!$B$25:$C$29,2,0),0)</f>
        <v>0</v>
      </c>
      <c r="P101" s="275"/>
      <c r="Q101" s="274">
        <f>IFERROR(VLOOKUP(P101,'Listas Generales'!$B$32:$C$36,2,0),0)</f>
        <v>0</v>
      </c>
      <c r="R101" s="275"/>
      <c r="S101" s="274">
        <f>IFERROR(VLOOKUP(R101,'Listas Generales'!$B$40:$C$44,2,0),0)</f>
        <v>0</v>
      </c>
      <c r="T101" s="276">
        <f t="shared" si="2"/>
        <v>0</v>
      </c>
      <c r="U101" s="275" t="str">
        <f>IFERROR(VLOOKUP(T101,'Listas Generales'!$B$4:$C$7,2,0),"-")</f>
        <v>Sin clasificar</v>
      </c>
      <c r="V101" s="250"/>
      <c r="W101" s="251"/>
      <c r="X101" s="252"/>
      <c r="Y101" s="252"/>
      <c r="Z101" s="252"/>
      <c r="AA101" s="252"/>
      <c r="AB101" s="243"/>
      <c r="AC101" s="292"/>
      <c r="AD101" s="287"/>
      <c r="AE101" s="287"/>
      <c r="AF101" s="287"/>
      <c r="AG101" s="287"/>
      <c r="AH101" s="290"/>
      <c r="AI101" s="318"/>
      <c r="AJ101" s="290"/>
      <c r="AK101" s="318"/>
      <c r="AL101" s="287"/>
      <c r="AM101" s="253"/>
      <c r="AN101" s="295" t="str">
        <f>IF(ISERROR(VLOOKUP(AL101,'Listas Ley Transparencia'!$H$3:$M$17,2,0)),"",VLOOKUP(AL101,'Listas Ley Transparencia'!$H$3:$M$17,2,0))</f>
        <v/>
      </c>
      <c r="AO101" s="296" t="str">
        <f>IF(ISERROR(VLOOKUP(AL101,'Listas Ley Transparencia'!$H$3:$M$17,3,0)),"",VLOOKUP(AL101,'Listas Ley Transparencia'!$H$3:$M$17,3,0))</f>
        <v/>
      </c>
      <c r="AP101" s="296" t="str">
        <f>IF(ISERROR(VLOOKUP(AL101,'Listas Ley Transparencia'!$H$3:$M$17,4,0)),"",VLOOKUP(AL101,'Listas Ley Transparencia'!$H$3:$M$17,4,0))</f>
        <v/>
      </c>
      <c r="AQ101" s="297" t="str">
        <f>IF(ISERROR(VLOOKUP(AL101,'Listas Ley Transparencia'!$H$3:$M$17,6,0)),"",VLOOKUP(AL101,'Listas Ley Transparencia'!$H$3:$M$17,6,0))</f>
        <v/>
      </c>
      <c r="AR101" s="281"/>
      <c r="AS101" s="252"/>
      <c r="AT101" s="282"/>
      <c r="AU101" s="282"/>
      <c r="AV101" s="243"/>
      <c r="AW101" s="305"/>
      <c r="AX101" s="306"/>
      <c r="AY101" s="307"/>
      <c r="AZ101" s="307"/>
      <c r="BA101" s="308" t="str">
        <f t="shared" si="3"/>
        <v>No</v>
      </c>
    </row>
    <row r="102" spans="1:53" ht="93" customHeight="1" x14ac:dyDescent="0.2">
      <c r="A102" s="244">
        <v>100</v>
      </c>
      <c r="B102" s="245"/>
      <c r="C102" s="245"/>
      <c r="D102" s="245"/>
      <c r="E102" s="246"/>
      <c r="F102" s="245"/>
      <c r="G102" s="245"/>
      <c r="H102" s="245"/>
      <c r="I102" s="256"/>
      <c r="J102" s="256"/>
      <c r="K102" s="248"/>
      <c r="L102" s="249"/>
      <c r="M102" s="272"/>
      <c r="N102" s="275"/>
      <c r="O102" s="274">
        <f>IFERROR(VLOOKUP(N102,'Listas Generales'!$B$25:$C$29,2,0),0)</f>
        <v>0</v>
      </c>
      <c r="P102" s="275"/>
      <c r="Q102" s="274">
        <f>IFERROR(VLOOKUP(P102,'Listas Generales'!$B$32:$C$36,2,0),0)</f>
        <v>0</v>
      </c>
      <c r="R102" s="275"/>
      <c r="S102" s="274">
        <f>IFERROR(VLOOKUP(R102,'Listas Generales'!$B$40:$C$44,2,0),0)</f>
        <v>0</v>
      </c>
      <c r="T102" s="276">
        <f t="shared" si="2"/>
        <v>0</v>
      </c>
      <c r="U102" s="275" t="str">
        <f>IFERROR(VLOOKUP(T102,'Listas Generales'!$B$4:$C$7,2,0),"-")</f>
        <v>Sin clasificar</v>
      </c>
      <c r="V102" s="250"/>
      <c r="W102" s="251"/>
      <c r="X102" s="252"/>
      <c r="Y102" s="252"/>
      <c r="Z102" s="252"/>
      <c r="AA102" s="252"/>
      <c r="AB102" s="243"/>
      <c r="AC102" s="292"/>
      <c r="AD102" s="287"/>
      <c r="AE102" s="287"/>
      <c r="AF102" s="287"/>
      <c r="AG102" s="287"/>
      <c r="AH102" s="290"/>
      <c r="AI102" s="318"/>
      <c r="AJ102" s="290"/>
      <c r="AK102" s="318"/>
      <c r="AL102" s="287"/>
      <c r="AM102" s="253"/>
      <c r="AN102" s="295" t="str">
        <f>IF(ISERROR(VLOOKUP(AL102,'Listas Ley Transparencia'!$H$3:$M$17,2,0)),"",VLOOKUP(AL102,'Listas Ley Transparencia'!$H$3:$M$17,2,0))</f>
        <v/>
      </c>
      <c r="AO102" s="296" t="str">
        <f>IF(ISERROR(VLOOKUP(AL102,'Listas Ley Transparencia'!$H$3:$M$17,3,0)),"",VLOOKUP(AL102,'Listas Ley Transparencia'!$H$3:$M$17,3,0))</f>
        <v/>
      </c>
      <c r="AP102" s="296" t="str">
        <f>IF(ISERROR(VLOOKUP(AL102,'Listas Ley Transparencia'!$H$3:$M$17,4,0)),"",VLOOKUP(AL102,'Listas Ley Transparencia'!$H$3:$M$17,4,0))</f>
        <v/>
      </c>
      <c r="AQ102" s="297" t="str">
        <f>IF(ISERROR(VLOOKUP(AL102,'Listas Ley Transparencia'!$H$3:$M$17,6,0)),"",VLOOKUP(AL102,'Listas Ley Transparencia'!$H$3:$M$17,6,0))</f>
        <v/>
      </c>
      <c r="AR102" s="281"/>
      <c r="AS102" s="252"/>
      <c r="AT102" s="282"/>
      <c r="AU102" s="282"/>
      <c r="AV102" s="243"/>
      <c r="AW102" s="305"/>
      <c r="AX102" s="306"/>
      <c r="AY102" s="307"/>
      <c r="AZ102" s="307"/>
      <c r="BA102" s="308" t="str">
        <f t="shared" si="3"/>
        <v>No</v>
      </c>
    </row>
    <row r="103" spans="1:53" ht="93" customHeight="1" x14ac:dyDescent="0.2">
      <c r="A103" s="244">
        <v>101</v>
      </c>
      <c r="B103" s="245"/>
      <c r="C103" s="245"/>
      <c r="D103" s="245"/>
      <c r="E103" s="246"/>
      <c r="F103" s="245"/>
      <c r="G103" s="245"/>
      <c r="H103" s="245"/>
      <c r="I103" s="256"/>
      <c r="J103" s="256"/>
      <c r="K103" s="248"/>
      <c r="L103" s="249"/>
      <c r="M103" s="272"/>
      <c r="N103" s="275"/>
      <c r="O103" s="274">
        <f>IFERROR(VLOOKUP(N103,'Listas Generales'!$B$25:$C$29,2,0),0)</f>
        <v>0</v>
      </c>
      <c r="P103" s="275"/>
      <c r="Q103" s="274">
        <f>IFERROR(VLOOKUP(P103,'Listas Generales'!$B$32:$C$36,2,0),0)</f>
        <v>0</v>
      </c>
      <c r="R103" s="275"/>
      <c r="S103" s="274">
        <f>IFERROR(VLOOKUP(R103,'Listas Generales'!$B$40:$C$44,2,0),0)</f>
        <v>0</v>
      </c>
      <c r="T103" s="276">
        <f t="shared" si="2"/>
        <v>0</v>
      </c>
      <c r="U103" s="275" t="str">
        <f>IFERROR(VLOOKUP(T103,'Listas Generales'!$B$4:$C$7,2,0),"-")</f>
        <v>Sin clasificar</v>
      </c>
      <c r="V103" s="250"/>
      <c r="W103" s="251"/>
      <c r="X103" s="252"/>
      <c r="Y103" s="252"/>
      <c r="Z103" s="252"/>
      <c r="AA103" s="252"/>
      <c r="AB103" s="243"/>
      <c r="AC103" s="292"/>
      <c r="AD103" s="287"/>
      <c r="AE103" s="287"/>
      <c r="AF103" s="287"/>
      <c r="AG103" s="287"/>
      <c r="AH103" s="290"/>
      <c r="AI103" s="318"/>
      <c r="AJ103" s="290"/>
      <c r="AK103" s="318"/>
      <c r="AL103" s="287"/>
      <c r="AM103" s="253"/>
      <c r="AN103" s="295" t="str">
        <f>IF(ISERROR(VLOOKUP(AL103,'Listas Ley Transparencia'!$H$3:$M$17,2,0)),"",VLOOKUP(AL103,'Listas Ley Transparencia'!$H$3:$M$17,2,0))</f>
        <v/>
      </c>
      <c r="AO103" s="296" t="str">
        <f>IF(ISERROR(VLOOKUP(AL103,'Listas Ley Transparencia'!$H$3:$M$17,3,0)),"",VLOOKUP(AL103,'Listas Ley Transparencia'!$H$3:$M$17,3,0))</f>
        <v/>
      </c>
      <c r="AP103" s="296" t="str">
        <f>IF(ISERROR(VLOOKUP(AL103,'Listas Ley Transparencia'!$H$3:$M$17,4,0)),"",VLOOKUP(AL103,'Listas Ley Transparencia'!$H$3:$M$17,4,0))</f>
        <v/>
      </c>
      <c r="AQ103" s="297" t="str">
        <f>IF(ISERROR(VLOOKUP(AL103,'Listas Ley Transparencia'!$H$3:$M$17,6,0)),"",VLOOKUP(AL103,'Listas Ley Transparencia'!$H$3:$M$17,6,0))</f>
        <v/>
      </c>
      <c r="AR103" s="281"/>
      <c r="AS103" s="252"/>
      <c r="AT103" s="282"/>
      <c r="AU103" s="282"/>
      <c r="AV103" s="243"/>
      <c r="AW103" s="305"/>
      <c r="AX103" s="306"/>
      <c r="AY103" s="307"/>
      <c r="AZ103" s="307"/>
      <c r="BA103" s="308" t="str">
        <f t="shared" si="3"/>
        <v>No</v>
      </c>
    </row>
    <row r="104" spans="1:53" ht="93" customHeight="1" x14ac:dyDescent="0.2">
      <c r="A104" s="244">
        <v>102</v>
      </c>
      <c r="B104" s="245"/>
      <c r="C104" s="245"/>
      <c r="D104" s="245"/>
      <c r="E104" s="246"/>
      <c r="F104" s="245"/>
      <c r="G104" s="245"/>
      <c r="H104" s="245"/>
      <c r="I104" s="256"/>
      <c r="J104" s="256"/>
      <c r="K104" s="248"/>
      <c r="L104" s="249"/>
      <c r="M104" s="272"/>
      <c r="N104" s="275"/>
      <c r="O104" s="274">
        <f>IFERROR(VLOOKUP(N104,'Listas Generales'!$B$25:$C$29,2,0),0)</f>
        <v>0</v>
      </c>
      <c r="P104" s="275"/>
      <c r="Q104" s="274">
        <f>IFERROR(VLOOKUP(P104,'Listas Generales'!$B$32:$C$36,2,0),0)</f>
        <v>0</v>
      </c>
      <c r="R104" s="275"/>
      <c r="S104" s="274">
        <f>IFERROR(VLOOKUP(R104,'Listas Generales'!$B$40:$C$44,2,0),0)</f>
        <v>0</v>
      </c>
      <c r="T104" s="276">
        <f t="shared" si="2"/>
        <v>0</v>
      </c>
      <c r="U104" s="275" t="str">
        <f>IFERROR(VLOOKUP(T104,'Listas Generales'!$B$4:$C$7,2,0),"-")</f>
        <v>Sin clasificar</v>
      </c>
      <c r="V104" s="250"/>
      <c r="W104" s="251"/>
      <c r="X104" s="252"/>
      <c r="Y104" s="252"/>
      <c r="Z104" s="252"/>
      <c r="AA104" s="252"/>
      <c r="AB104" s="243"/>
      <c r="AC104" s="292"/>
      <c r="AD104" s="287"/>
      <c r="AE104" s="287"/>
      <c r="AF104" s="287"/>
      <c r="AG104" s="287"/>
      <c r="AH104" s="290"/>
      <c r="AI104" s="318"/>
      <c r="AJ104" s="290"/>
      <c r="AK104" s="318"/>
      <c r="AL104" s="287"/>
      <c r="AM104" s="253"/>
      <c r="AN104" s="295" t="str">
        <f>IF(ISERROR(VLOOKUP(AL104,'Listas Ley Transparencia'!$H$3:$M$17,2,0)),"",VLOOKUP(AL104,'Listas Ley Transparencia'!$H$3:$M$17,2,0))</f>
        <v/>
      </c>
      <c r="AO104" s="296" t="str">
        <f>IF(ISERROR(VLOOKUP(AL104,'Listas Ley Transparencia'!$H$3:$M$17,3,0)),"",VLOOKUP(AL104,'Listas Ley Transparencia'!$H$3:$M$17,3,0))</f>
        <v/>
      </c>
      <c r="AP104" s="296" t="str">
        <f>IF(ISERROR(VLOOKUP(AL104,'Listas Ley Transparencia'!$H$3:$M$17,4,0)),"",VLOOKUP(AL104,'Listas Ley Transparencia'!$H$3:$M$17,4,0))</f>
        <v/>
      </c>
      <c r="AQ104" s="297" t="str">
        <f>IF(ISERROR(VLOOKUP(AL104,'Listas Ley Transparencia'!$H$3:$M$17,6,0)),"",VLOOKUP(AL104,'Listas Ley Transparencia'!$H$3:$M$17,6,0))</f>
        <v/>
      </c>
      <c r="AR104" s="281"/>
      <c r="AS104" s="252"/>
      <c r="AT104" s="282"/>
      <c r="AU104" s="282"/>
      <c r="AV104" s="243"/>
      <c r="AW104" s="305"/>
      <c r="AX104" s="306"/>
      <c r="AY104" s="307"/>
      <c r="AZ104" s="307"/>
      <c r="BA104" s="308" t="str">
        <f t="shared" si="3"/>
        <v>No</v>
      </c>
    </row>
    <row r="105" spans="1:53" ht="93" customHeight="1" x14ac:dyDescent="0.2">
      <c r="A105" s="244">
        <v>103</v>
      </c>
      <c r="B105" s="245"/>
      <c r="C105" s="245"/>
      <c r="D105" s="245"/>
      <c r="E105" s="246"/>
      <c r="F105" s="245"/>
      <c r="G105" s="245"/>
      <c r="H105" s="245"/>
      <c r="I105" s="256"/>
      <c r="J105" s="256"/>
      <c r="K105" s="248"/>
      <c r="L105" s="249"/>
      <c r="M105" s="272"/>
      <c r="N105" s="275"/>
      <c r="O105" s="274">
        <f>IFERROR(VLOOKUP(N105,'Listas Generales'!$B$25:$C$29,2,0),0)</f>
        <v>0</v>
      </c>
      <c r="P105" s="275"/>
      <c r="Q105" s="274">
        <f>IFERROR(VLOOKUP(P105,'Listas Generales'!$B$32:$C$36,2,0),0)</f>
        <v>0</v>
      </c>
      <c r="R105" s="275"/>
      <c r="S105" s="274">
        <f>IFERROR(VLOOKUP(R105,'Listas Generales'!$B$40:$C$44,2,0),0)</f>
        <v>0</v>
      </c>
      <c r="T105" s="276">
        <f t="shared" si="2"/>
        <v>0</v>
      </c>
      <c r="U105" s="275" t="str">
        <f>IFERROR(VLOOKUP(T105,'Listas Generales'!$B$4:$C$7,2,0),"-")</f>
        <v>Sin clasificar</v>
      </c>
      <c r="V105" s="250"/>
      <c r="W105" s="251"/>
      <c r="X105" s="252"/>
      <c r="Y105" s="252"/>
      <c r="Z105" s="252"/>
      <c r="AA105" s="252"/>
      <c r="AB105" s="243"/>
      <c r="AC105" s="292"/>
      <c r="AD105" s="287"/>
      <c r="AE105" s="287"/>
      <c r="AF105" s="287"/>
      <c r="AG105" s="287"/>
      <c r="AH105" s="290"/>
      <c r="AI105" s="318"/>
      <c r="AJ105" s="290"/>
      <c r="AK105" s="318"/>
      <c r="AL105" s="287"/>
      <c r="AM105" s="253"/>
      <c r="AN105" s="295" t="str">
        <f>IF(ISERROR(VLOOKUP(AL105,'Listas Ley Transparencia'!$H$3:$M$17,2,0)),"",VLOOKUP(AL105,'Listas Ley Transparencia'!$H$3:$M$17,2,0))</f>
        <v/>
      </c>
      <c r="AO105" s="296" t="str">
        <f>IF(ISERROR(VLOOKUP(AL105,'Listas Ley Transparencia'!$H$3:$M$17,3,0)),"",VLOOKUP(AL105,'Listas Ley Transparencia'!$H$3:$M$17,3,0))</f>
        <v/>
      </c>
      <c r="AP105" s="296" t="str">
        <f>IF(ISERROR(VLOOKUP(AL105,'Listas Ley Transparencia'!$H$3:$M$17,4,0)),"",VLOOKUP(AL105,'Listas Ley Transparencia'!$H$3:$M$17,4,0))</f>
        <v/>
      </c>
      <c r="AQ105" s="297" t="str">
        <f>IF(ISERROR(VLOOKUP(AL105,'Listas Ley Transparencia'!$H$3:$M$17,6,0)),"",VLOOKUP(AL105,'Listas Ley Transparencia'!$H$3:$M$17,6,0))</f>
        <v/>
      </c>
      <c r="AR105" s="281"/>
      <c r="AS105" s="252"/>
      <c r="AT105" s="282"/>
      <c r="AU105" s="282"/>
      <c r="AV105" s="243"/>
      <c r="AW105" s="305"/>
      <c r="AX105" s="306"/>
      <c r="AY105" s="307"/>
      <c r="AZ105" s="307"/>
      <c r="BA105" s="308" t="str">
        <f t="shared" si="3"/>
        <v>No</v>
      </c>
    </row>
    <row r="106" spans="1:53" ht="93" customHeight="1" x14ac:dyDescent="0.2">
      <c r="A106" s="244">
        <v>104</v>
      </c>
      <c r="B106" s="245"/>
      <c r="C106" s="245"/>
      <c r="D106" s="245"/>
      <c r="E106" s="246"/>
      <c r="F106" s="245"/>
      <c r="G106" s="245"/>
      <c r="H106" s="245"/>
      <c r="I106" s="256"/>
      <c r="J106" s="256"/>
      <c r="K106" s="248"/>
      <c r="L106" s="249"/>
      <c r="M106" s="272"/>
      <c r="N106" s="275"/>
      <c r="O106" s="274">
        <f>IFERROR(VLOOKUP(N106,'Listas Generales'!$B$25:$C$29,2,0),0)</f>
        <v>0</v>
      </c>
      <c r="P106" s="275"/>
      <c r="Q106" s="274">
        <f>IFERROR(VLOOKUP(P106,'Listas Generales'!$B$32:$C$36,2,0),0)</f>
        <v>0</v>
      </c>
      <c r="R106" s="275"/>
      <c r="S106" s="274">
        <f>IFERROR(VLOOKUP(R106,'Listas Generales'!$B$40:$C$44,2,0),0)</f>
        <v>0</v>
      </c>
      <c r="T106" s="276">
        <f t="shared" si="2"/>
        <v>0</v>
      </c>
      <c r="U106" s="275" t="str">
        <f>IFERROR(VLOOKUP(T106,'Listas Generales'!$B$4:$C$7,2,0),"-")</f>
        <v>Sin clasificar</v>
      </c>
      <c r="V106" s="250"/>
      <c r="W106" s="251"/>
      <c r="X106" s="252"/>
      <c r="Y106" s="252"/>
      <c r="Z106" s="252"/>
      <c r="AA106" s="252"/>
      <c r="AB106" s="243"/>
      <c r="AC106" s="292"/>
      <c r="AD106" s="287"/>
      <c r="AE106" s="287"/>
      <c r="AF106" s="287"/>
      <c r="AG106" s="287"/>
      <c r="AH106" s="290"/>
      <c r="AI106" s="318"/>
      <c r="AJ106" s="290"/>
      <c r="AK106" s="318"/>
      <c r="AL106" s="287"/>
      <c r="AM106" s="253"/>
      <c r="AN106" s="295" t="str">
        <f>IF(ISERROR(VLOOKUP(AL106,'Listas Ley Transparencia'!$H$3:$M$17,2,0)),"",VLOOKUP(AL106,'Listas Ley Transparencia'!$H$3:$M$17,2,0))</f>
        <v/>
      </c>
      <c r="AO106" s="296" t="str">
        <f>IF(ISERROR(VLOOKUP(AL106,'Listas Ley Transparencia'!$H$3:$M$17,3,0)),"",VLOOKUP(AL106,'Listas Ley Transparencia'!$H$3:$M$17,3,0))</f>
        <v/>
      </c>
      <c r="AP106" s="296" t="str">
        <f>IF(ISERROR(VLOOKUP(AL106,'Listas Ley Transparencia'!$H$3:$M$17,4,0)),"",VLOOKUP(AL106,'Listas Ley Transparencia'!$H$3:$M$17,4,0))</f>
        <v/>
      </c>
      <c r="AQ106" s="297" t="str">
        <f>IF(ISERROR(VLOOKUP(AL106,'Listas Ley Transparencia'!$H$3:$M$17,6,0)),"",VLOOKUP(AL106,'Listas Ley Transparencia'!$H$3:$M$17,6,0))</f>
        <v/>
      </c>
      <c r="AR106" s="281"/>
      <c r="AS106" s="252"/>
      <c r="AT106" s="282"/>
      <c r="AU106" s="282"/>
      <c r="AV106" s="243"/>
      <c r="AW106" s="305"/>
      <c r="AX106" s="306"/>
      <c r="AY106" s="307"/>
      <c r="AZ106" s="307"/>
      <c r="BA106" s="308" t="str">
        <f t="shared" si="3"/>
        <v>No</v>
      </c>
    </row>
    <row r="107" spans="1:53" ht="93" customHeight="1" x14ac:dyDescent="0.2">
      <c r="A107" s="244">
        <v>105</v>
      </c>
      <c r="B107" s="245"/>
      <c r="C107" s="245"/>
      <c r="D107" s="245"/>
      <c r="E107" s="246"/>
      <c r="F107" s="245"/>
      <c r="G107" s="245"/>
      <c r="H107" s="245"/>
      <c r="I107" s="256"/>
      <c r="J107" s="256"/>
      <c r="K107" s="248"/>
      <c r="L107" s="249"/>
      <c r="M107" s="272"/>
      <c r="N107" s="275"/>
      <c r="O107" s="274">
        <f>IFERROR(VLOOKUP(N107,'Listas Generales'!$B$25:$C$29,2,0),0)</f>
        <v>0</v>
      </c>
      <c r="P107" s="275"/>
      <c r="Q107" s="274">
        <f>IFERROR(VLOOKUP(P107,'Listas Generales'!$B$32:$C$36,2,0),0)</f>
        <v>0</v>
      </c>
      <c r="R107" s="275"/>
      <c r="S107" s="274">
        <f>IFERROR(VLOOKUP(R107,'Listas Generales'!$B$40:$C$44,2,0),0)</f>
        <v>0</v>
      </c>
      <c r="T107" s="276">
        <f t="shared" si="2"/>
        <v>0</v>
      </c>
      <c r="U107" s="275" t="str">
        <f>IFERROR(VLOOKUP(T107,'Listas Generales'!$B$4:$C$7,2,0),"-")</f>
        <v>Sin clasificar</v>
      </c>
      <c r="V107" s="250"/>
      <c r="W107" s="251"/>
      <c r="X107" s="252"/>
      <c r="Y107" s="252"/>
      <c r="Z107" s="252"/>
      <c r="AA107" s="252"/>
      <c r="AB107" s="243"/>
      <c r="AC107" s="292"/>
      <c r="AD107" s="287"/>
      <c r="AE107" s="287"/>
      <c r="AF107" s="287"/>
      <c r="AG107" s="287"/>
      <c r="AH107" s="290"/>
      <c r="AI107" s="318"/>
      <c r="AJ107" s="290"/>
      <c r="AK107" s="318"/>
      <c r="AL107" s="287"/>
      <c r="AM107" s="253"/>
      <c r="AN107" s="295" t="str">
        <f>IF(ISERROR(VLOOKUP(AL107,'Listas Ley Transparencia'!$H$3:$M$17,2,0)),"",VLOOKUP(AL107,'Listas Ley Transparencia'!$H$3:$M$17,2,0))</f>
        <v/>
      </c>
      <c r="AO107" s="296" t="str">
        <f>IF(ISERROR(VLOOKUP(AL107,'Listas Ley Transparencia'!$H$3:$M$17,3,0)),"",VLOOKUP(AL107,'Listas Ley Transparencia'!$H$3:$M$17,3,0))</f>
        <v/>
      </c>
      <c r="AP107" s="296" t="str">
        <f>IF(ISERROR(VLOOKUP(AL107,'Listas Ley Transparencia'!$H$3:$M$17,4,0)),"",VLOOKUP(AL107,'Listas Ley Transparencia'!$H$3:$M$17,4,0))</f>
        <v/>
      </c>
      <c r="AQ107" s="297" t="str">
        <f>IF(ISERROR(VLOOKUP(AL107,'Listas Ley Transparencia'!$H$3:$M$17,6,0)),"",VLOOKUP(AL107,'Listas Ley Transparencia'!$H$3:$M$17,6,0))</f>
        <v/>
      </c>
      <c r="AR107" s="281"/>
      <c r="AS107" s="252"/>
      <c r="AT107" s="282"/>
      <c r="AU107" s="282"/>
      <c r="AV107" s="243"/>
      <c r="AW107" s="305"/>
      <c r="AX107" s="306"/>
      <c r="AY107" s="307"/>
      <c r="AZ107" s="307"/>
      <c r="BA107" s="308" t="str">
        <f t="shared" si="3"/>
        <v>No</v>
      </c>
    </row>
    <row r="108" spans="1:53" ht="93" customHeight="1" x14ac:dyDescent="0.2">
      <c r="A108" s="244">
        <v>106</v>
      </c>
      <c r="B108" s="245"/>
      <c r="C108" s="245"/>
      <c r="D108" s="245"/>
      <c r="E108" s="246"/>
      <c r="F108" s="245"/>
      <c r="G108" s="245"/>
      <c r="H108" s="245"/>
      <c r="I108" s="256"/>
      <c r="J108" s="256"/>
      <c r="K108" s="248"/>
      <c r="L108" s="249"/>
      <c r="M108" s="272"/>
      <c r="N108" s="275"/>
      <c r="O108" s="274">
        <f>IFERROR(VLOOKUP(N108,'Listas Generales'!$B$25:$C$29,2,0),0)</f>
        <v>0</v>
      </c>
      <c r="P108" s="275"/>
      <c r="Q108" s="274">
        <f>IFERROR(VLOOKUP(P108,'Listas Generales'!$B$32:$C$36,2,0),0)</f>
        <v>0</v>
      </c>
      <c r="R108" s="275"/>
      <c r="S108" s="274">
        <f>IFERROR(VLOOKUP(R108,'Listas Generales'!$B$40:$C$44,2,0),0)</f>
        <v>0</v>
      </c>
      <c r="T108" s="276">
        <f t="shared" si="2"/>
        <v>0</v>
      </c>
      <c r="U108" s="275" t="str">
        <f>IFERROR(VLOOKUP(T108,'Listas Generales'!$B$4:$C$7,2,0),"-")</f>
        <v>Sin clasificar</v>
      </c>
      <c r="V108" s="250"/>
      <c r="W108" s="251"/>
      <c r="X108" s="252"/>
      <c r="Y108" s="252"/>
      <c r="Z108" s="252"/>
      <c r="AA108" s="252"/>
      <c r="AB108" s="243"/>
      <c r="AC108" s="292"/>
      <c r="AD108" s="287"/>
      <c r="AE108" s="287"/>
      <c r="AF108" s="287"/>
      <c r="AG108" s="287"/>
      <c r="AH108" s="290"/>
      <c r="AI108" s="318"/>
      <c r="AJ108" s="290"/>
      <c r="AK108" s="318"/>
      <c r="AL108" s="287"/>
      <c r="AM108" s="253"/>
      <c r="AN108" s="295" t="str">
        <f>IF(ISERROR(VLOOKUP(AL108,'Listas Ley Transparencia'!$H$3:$M$17,2,0)),"",VLOOKUP(AL108,'Listas Ley Transparencia'!$H$3:$M$17,2,0))</f>
        <v/>
      </c>
      <c r="AO108" s="296" t="str">
        <f>IF(ISERROR(VLOOKUP(AL108,'Listas Ley Transparencia'!$H$3:$M$17,3,0)),"",VLOOKUP(AL108,'Listas Ley Transparencia'!$H$3:$M$17,3,0))</f>
        <v/>
      </c>
      <c r="AP108" s="296" t="str">
        <f>IF(ISERROR(VLOOKUP(AL108,'Listas Ley Transparencia'!$H$3:$M$17,4,0)),"",VLOOKUP(AL108,'Listas Ley Transparencia'!$H$3:$M$17,4,0))</f>
        <v/>
      </c>
      <c r="AQ108" s="297" t="str">
        <f>IF(ISERROR(VLOOKUP(AL108,'Listas Ley Transparencia'!$H$3:$M$17,6,0)),"",VLOOKUP(AL108,'Listas Ley Transparencia'!$H$3:$M$17,6,0))</f>
        <v/>
      </c>
      <c r="AR108" s="281"/>
      <c r="AS108" s="252"/>
      <c r="AT108" s="282"/>
      <c r="AU108" s="282"/>
      <c r="AV108" s="243"/>
      <c r="AW108" s="305"/>
      <c r="AX108" s="306"/>
      <c r="AY108" s="307"/>
      <c r="AZ108" s="307"/>
      <c r="BA108" s="308" t="str">
        <f t="shared" si="3"/>
        <v>No</v>
      </c>
    </row>
    <row r="109" spans="1:53" ht="93" customHeight="1" x14ac:dyDescent="0.2">
      <c r="A109" s="244">
        <v>107</v>
      </c>
      <c r="B109" s="245"/>
      <c r="C109" s="245"/>
      <c r="D109" s="245"/>
      <c r="E109" s="246"/>
      <c r="F109" s="245"/>
      <c r="G109" s="245"/>
      <c r="H109" s="245"/>
      <c r="I109" s="256"/>
      <c r="J109" s="256"/>
      <c r="K109" s="248"/>
      <c r="L109" s="249"/>
      <c r="M109" s="272"/>
      <c r="N109" s="275"/>
      <c r="O109" s="274">
        <f>IFERROR(VLOOKUP(N109,'Listas Generales'!$B$25:$C$29,2,0),0)</f>
        <v>0</v>
      </c>
      <c r="P109" s="275"/>
      <c r="Q109" s="274">
        <f>IFERROR(VLOOKUP(P109,'Listas Generales'!$B$32:$C$36,2,0),0)</f>
        <v>0</v>
      </c>
      <c r="R109" s="275"/>
      <c r="S109" s="274">
        <f>IFERROR(VLOOKUP(R109,'Listas Generales'!$B$40:$C$44,2,0),0)</f>
        <v>0</v>
      </c>
      <c r="T109" s="276">
        <f t="shared" si="2"/>
        <v>0</v>
      </c>
      <c r="U109" s="275" t="str">
        <f>IFERROR(VLOOKUP(T109,'Listas Generales'!$B$4:$C$7,2,0),"-")</f>
        <v>Sin clasificar</v>
      </c>
      <c r="V109" s="250"/>
      <c r="W109" s="251"/>
      <c r="X109" s="252"/>
      <c r="Y109" s="252"/>
      <c r="Z109" s="252"/>
      <c r="AA109" s="252"/>
      <c r="AB109" s="243"/>
      <c r="AC109" s="292"/>
      <c r="AD109" s="287"/>
      <c r="AE109" s="287"/>
      <c r="AF109" s="287"/>
      <c r="AG109" s="287"/>
      <c r="AH109" s="290"/>
      <c r="AI109" s="318"/>
      <c r="AJ109" s="290"/>
      <c r="AK109" s="318"/>
      <c r="AL109" s="287"/>
      <c r="AM109" s="253"/>
      <c r="AN109" s="295" t="str">
        <f>IF(ISERROR(VLOOKUP(AL109,'Listas Ley Transparencia'!$H$3:$M$17,2,0)),"",VLOOKUP(AL109,'Listas Ley Transparencia'!$H$3:$M$17,2,0))</f>
        <v/>
      </c>
      <c r="AO109" s="296" t="str">
        <f>IF(ISERROR(VLOOKUP(AL109,'Listas Ley Transparencia'!$H$3:$M$17,3,0)),"",VLOOKUP(AL109,'Listas Ley Transparencia'!$H$3:$M$17,3,0))</f>
        <v/>
      </c>
      <c r="AP109" s="296" t="str">
        <f>IF(ISERROR(VLOOKUP(AL109,'Listas Ley Transparencia'!$H$3:$M$17,4,0)),"",VLOOKUP(AL109,'Listas Ley Transparencia'!$H$3:$M$17,4,0))</f>
        <v/>
      </c>
      <c r="AQ109" s="297" t="str">
        <f>IF(ISERROR(VLOOKUP(AL109,'Listas Ley Transparencia'!$H$3:$M$17,6,0)),"",VLOOKUP(AL109,'Listas Ley Transparencia'!$H$3:$M$17,6,0))</f>
        <v/>
      </c>
      <c r="AR109" s="281"/>
      <c r="AS109" s="252"/>
      <c r="AT109" s="282"/>
      <c r="AU109" s="282"/>
      <c r="AV109" s="243"/>
      <c r="AW109" s="305"/>
      <c r="AX109" s="306"/>
      <c r="AY109" s="307"/>
      <c r="AZ109" s="307"/>
      <c r="BA109" s="308" t="str">
        <f t="shared" si="3"/>
        <v>No</v>
      </c>
    </row>
    <row r="110" spans="1:53" ht="93" customHeight="1" x14ac:dyDescent="0.2">
      <c r="A110" s="244">
        <v>108</v>
      </c>
      <c r="B110" s="245"/>
      <c r="C110" s="245"/>
      <c r="D110" s="245"/>
      <c r="E110" s="246"/>
      <c r="F110" s="245"/>
      <c r="G110" s="245"/>
      <c r="H110" s="245"/>
      <c r="I110" s="256"/>
      <c r="J110" s="256"/>
      <c r="K110" s="248"/>
      <c r="L110" s="249"/>
      <c r="M110" s="272"/>
      <c r="N110" s="275"/>
      <c r="O110" s="274">
        <f>IFERROR(VLOOKUP(N110,'Listas Generales'!$B$25:$C$29,2,0),0)</f>
        <v>0</v>
      </c>
      <c r="P110" s="275"/>
      <c r="Q110" s="274">
        <f>IFERROR(VLOOKUP(P110,'Listas Generales'!$B$32:$C$36,2,0),0)</f>
        <v>0</v>
      </c>
      <c r="R110" s="275"/>
      <c r="S110" s="274">
        <f>IFERROR(VLOOKUP(R110,'Listas Generales'!$B$40:$C$44,2,0),0)</f>
        <v>0</v>
      </c>
      <c r="T110" s="276">
        <f t="shared" si="2"/>
        <v>0</v>
      </c>
      <c r="U110" s="275" t="str">
        <f>IFERROR(VLOOKUP(T110,'Listas Generales'!$B$4:$C$7,2,0),"-")</f>
        <v>Sin clasificar</v>
      </c>
      <c r="V110" s="250"/>
      <c r="W110" s="251"/>
      <c r="X110" s="252"/>
      <c r="Y110" s="252"/>
      <c r="Z110" s="252"/>
      <c r="AA110" s="252"/>
      <c r="AB110" s="243"/>
      <c r="AC110" s="292"/>
      <c r="AD110" s="287"/>
      <c r="AE110" s="287"/>
      <c r="AF110" s="287"/>
      <c r="AG110" s="287"/>
      <c r="AH110" s="290"/>
      <c r="AI110" s="318"/>
      <c r="AJ110" s="290"/>
      <c r="AK110" s="318"/>
      <c r="AL110" s="287"/>
      <c r="AM110" s="253"/>
      <c r="AN110" s="295" t="str">
        <f>IF(ISERROR(VLOOKUP(AL110,'Listas Ley Transparencia'!$H$3:$M$17,2,0)),"",VLOOKUP(AL110,'Listas Ley Transparencia'!$H$3:$M$17,2,0))</f>
        <v/>
      </c>
      <c r="AO110" s="296" t="str">
        <f>IF(ISERROR(VLOOKUP(AL110,'Listas Ley Transparencia'!$H$3:$M$17,3,0)),"",VLOOKUP(AL110,'Listas Ley Transparencia'!$H$3:$M$17,3,0))</f>
        <v/>
      </c>
      <c r="AP110" s="296" t="str">
        <f>IF(ISERROR(VLOOKUP(AL110,'Listas Ley Transparencia'!$H$3:$M$17,4,0)),"",VLOOKUP(AL110,'Listas Ley Transparencia'!$H$3:$M$17,4,0))</f>
        <v/>
      </c>
      <c r="AQ110" s="297" t="str">
        <f>IF(ISERROR(VLOOKUP(AL110,'Listas Ley Transparencia'!$H$3:$M$17,6,0)),"",VLOOKUP(AL110,'Listas Ley Transparencia'!$H$3:$M$17,6,0))</f>
        <v/>
      </c>
      <c r="AR110" s="281"/>
      <c r="AS110" s="252"/>
      <c r="AT110" s="282"/>
      <c r="AU110" s="282"/>
      <c r="AV110" s="243"/>
      <c r="AW110" s="305"/>
      <c r="AX110" s="306"/>
      <c r="AY110" s="307"/>
      <c r="AZ110" s="307"/>
      <c r="BA110" s="308" t="str">
        <f t="shared" si="3"/>
        <v>No</v>
      </c>
    </row>
    <row r="111" spans="1:53" ht="93" customHeight="1" x14ac:dyDescent="0.2">
      <c r="A111" s="244">
        <v>109</v>
      </c>
      <c r="B111" s="245"/>
      <c r="C111" s="245"/>
      <c r="D111" s="245"/>
      <c r="E111" s="246"/>
      <c r="F111" s="245"/>
      <c r="G111" s="245"/>
      <c r="H111" s="245"/>
      <c r="I111" s="256"/>
      <c r="J111" s="256"/>
      <c r="K111" s="248"/>
      <c r="L111" s="249"/>
      <c r="M111" s="272"/>
      <c r="N111" s="275"/>
      <c r="O111" s="274">
        <f>IFERROR(VLOOKUP(N111,'Listas Generales'!$B$25:$C$29,2,0),0)</f>
        <v>0</v>
      </c>
      <c r="P111" s="275"/>
      <c r="Q111" s="274">
        <f>IFERROR(VLOOKUP(P111,'Listas Generales'!$B$32:$C$36,2,0),0)</f>
        <v>0</v>
      </c>
      <c r="R111" s="275"/>
      <c r="S111" s="274">
        <f>IFERROR(VLOOKUP(R111,'Listas Generales'!$B$40:$C$44,2,0),0)</f>
        <v>0</v>
      </c>
      <c r="T111" s="276">
        <f t="shared" si="2"/>
        <v>0</v>
      </c>
      <c r="U111" s="275" t="str">
        <f>IFERROR(VLOOKUP(T111,'Listas Generales'!$B$4:$C$7,2,0),"-")</f>
        <v>Sin clasificar</v>
      </c>
      <c r="V111" s="250"/>
      <c r="W111" s="251"/>
      <c r="X111" s="252"/>
      <c r="Y111" s="252"/>
      <c r="Z111" s="252"/>
      <c r="AA111" s="252"/>
      <c r="AB111" s="243"/>
      <c r="AC111" s="292"/>
      <c r="AD111" s="287"/>
      <c r="AE111" s="287"/>
      <c r="AF111" s="287"/>
      <c r="AG111" s="287"/>
      <c r="AH111" s="290"/>
      <c r="AI111" s="318"/>
      <c r="AJ111" s="290"/>
      <c r="AK111" s="318"/>
      <c r="AL111" s="287"/>
      <c r="AM111" s="253"/>
      <c r="AN111" s="295" t="str">
        <f>IF(ISERROR(VLOOKUP(AL111,'Listas Ley Transparencia'!$H$3:$M$17,2,0)),"",VLOOKUP(AL111,'Listas Ley Transparencia'!$H$3:$M$17,2,0))</f>
        <v/>
      </c>
      <c r="AO111" s="296" t="str">
        <f>IF(ISERROR(VLOOKUP(AL111,'Listas Ley Transparencia'!$H$3:$M$17,3,0)),"",VLOOKUP(AL111,'Listas Ley Transparencia'!$H$3:$M$17,3,0))</f>
        <v/>
      </c>
      <c r="AP111" s="296" t="str">
        <f>IF(ISERROR(VLOOKUP(AL111,'Listas Ley Transparencia'!$H$3:$M$17,4,0)),"",VLOOKUP(AL111,'Listas Ley Transparencia'!$H$3:$M$17,4,0))</f>
        <v/>
      </c>
      <c r="AQ111" s="297" t="str">
        <f>IF(ISERROR(VLOOKUP(AL111,'Listas Ley Transparencia'!$H$3:$M$17,6,0)),"",VLOOKUP(AL111,'Listas Ley Transparencia'!$H$3:$M$17,6,0))</f>
        <v/>
      </c>
      <c r="AR111" s="281"/>
      <c r="AS111" s="252"/>
      <c r="AT111" s="282"/>
      <c r="AU111" s="282"/>
      <c r="AV111" s="243"/>
      <c r="AW111" s="305"/>
      <c r="AX111" s="306"/>
      <c r="AY111" s="307"/>
      <c r="AZ111" s="307"/>
      <c r="BA111" s="308" t="str">
        <f t="shared" si="3"/>
        <v>No</v>
      </c>
    </row>
    <row r="112" spans="1:53" ht="93" customHeight="1" x14ac:dyDescent="0.2">
      <c r="A112" s="244">
        <v>110</v>
      </c>
      <c r="B112" s="245"/>
      <c r="C112" s="245"/>
      <c r="D112" s="245"/>
      <c r="E112" s="246"/>
      <c r="F112" s="245"/>
      <c r="G112" s="245"/>
      <c r="H112" s="245"/>
      <c r="I112" s="256"/>
      <c r="J112" s="256"/>
      <c r="K112" s="248"/>
      <c r="L112" s="249"/>
      <c r="M112" s="272"/>
      <c r="N112" s="275"/>
      <c r="O112" s="274">
        <f>IFERROR(VLOOKUP(N112,'Listas Generales'!$B$25:$C$29,2,0),0)</f>
        <v>0</v>
      </c>
      <c r="P112" s="275"/>
      <c r="Q112" s="274">
        <f>IFERROR(VLOOKUP(P112,'Listas Generales'!$B$32:$C$36,2,0),0)</f>
        <v>0</v>
      </c>
      <c r="R112" s="275"/>
      <c r="S112" s="274">
        <f>IFERROR(VLOOKUP(R112,'Listas Generales'!$B$40:$C$44,2,0),0)</f>
        <v>0</v>
      </c>
      <c r="T112" s="276">
        <f t="shared" si="2"/>
        <v>0</v>
      </c>
      <c r="U112" s="275" t="str">
        <f>IFERROR(VLOOKUP(T112,'Listas Generales'!$B$4:$C$7,2,0),"-")</f>
        <v>Sin clasificar</v>
      </c>
      <c r="V112" s="250"/>
      <c r="W112" s="251"/>
      <c r="X112" s="252"/>
      <c r="Y112" s="252"/>
      <c r="Z112" s="252"/>
      <c r="AA112" s="252"/>
      <c r="AB112" s="243"/>
      <c r="AC112" s="292"/>
      <c r="AD112" s="287"/>
      <c r="AE112" s="287"/>
      <c r="AF112" s="287"/>
      <c r="AG112" s="287"/>
      <c r="AH112" s="290"/>
      <c r="AI112" s="318"/>
      <c r="AJ112" s="290"/>
      <c r="AK112" s="318"/>
      <c r="AL112" s="287"/>
      <c r="AM112" s="253"/>
      <c r="AN112" s="295" t="str">
        <f>IF(ISERROR(VLOOKUP(AL112,'Listas Ley Transparencia'!$H$3:$M$17,2,0)),"",VLOOKUP(AL112,'Listas Ley Transparencia'!$H$3:$M$17,2,0))</f>
        <v/>
      </c>
      <c r="AO112" s="296" t="str">
        <f>IF(ISERROR(VLOOKUP(AL112,'Listas Ley Transparencia'!$H$3:$M$17,3,0)),"",VLOOKUP(AL112,'Listas Ley Transparencia'!$H$3:$M$17,3,0))</f>
        <v/>
      </c>
      <c r="AP112" s="296" t="str">
        <f>IF(ISERROR(VLOOKUP(AL112,'Listas Ley Transparencia'!$H$3:$M$17,4,0)),"",VLOOKUP(AL112,'Listas Ley Transparencia'!$H$3:$M$17,4,0))</f>
        <v/>
      </c>
      <c r="AQ112" s="297" t="str">
        <f>IF(ISERROR(VLOOKUP(AL112,'Listas Ley Transparencia'!$H$3:$M$17,6,0)),"",VLOOKUP(AL112,'Listas Ley Transparencia'!$H$3:$M$17,6,0))</f>
        <v/>
      </c>
      <c r="AR112" s="281"/>
      <c r="AS112" s="252"/>
      <c r="AT112" s="282"/>
      <c r="AU112" s="282"/>
      <c r="AV112" s="243"/>
      <c r="AW112" s="305"/>
      <c r="AX112" s="306"/>
      <c r="AY112" s="307"/>
      <c r="AZ112" s="307"/>
      <c r="BA112" s="308" t="str">
        <f t="shared" si="3"/>
        <v>No</v>
      </c>
    </row>
    <row r="113" spans="1:53" ht="93" customHeight="1" x14ac:dyDescent="0.2">
      <c r="A113" s="244">
        <v>111</v>
      </c>
      <c r="B113" s="245"/>
      <c r="C113" s="245"/>
      <c r="D113" s="245"/>
      <c r="E113" s="246"/>
      <c r="F113" s="245"/>
      <c r="G113" s="245"/>
      <c r="H113" s="245"/>
      <c r="I113" s="256"/>
      <c r="J113" s="256"/>
      <c r="K113" s="248"/>
      <c r="L113" s="249"/>
      <c r="M113" s="272"/>
      <c r="N113" s="275"/>
      <c r="O113" s="274">
        <f>IFERROR(VLOOKUP(N113,'Listas Generales'!$B$25:$C$29,2,0),0)</f>
        <v>0</v>
      </c>
      <c r="P113" s="275"/>
      <c r="Q113" s="274">
        <f>IFERROR(VLOOKUP(P113,'Listas Generales'!$B$32:$C$36,2,0),0)</f>
        <v>0</v>
      </c>
      <c r="R113" s="275"/>
      <c r="S113" s="274">
        <f>IFERROR(VLOOKUP(R113,'Listas Generales'!$B$40:$C$44,2,0),0)</f>
        <v>0</v>
      </c>
      <c r="T113" s="276">
        <f t="shared" si="2"/>
        <v>0</v>
      </c>
      <c r="U113" s="275" t="str">
        <f>IFERROR(VLOOKUP(T113,'Listas Generales'!$B$4:$C$7,2,0),"-")</f>
        <v>Sin clasificar</v>
      </c>
      <c r="V113" s="250"/>
      <c r="W113" s="251"/>
      <c r="X113" s="252"/>
      <c r="Y113" s="252"/>
      <c r="Z113" s="252"/>
      <c r="AA113" s="252"/>
      <c r="AB113" s="243"/>
      <c r="AC113" s="292"/>
      <c r="AD113" s="287"/>
      <c r="AE113" s="287"/>
      <c r="AF113" s="287"/>
      <c r="AG113" s="287"/>
      <c r="AH113" s="290"/>
      <c r="AI113" s="318"/>
      <c r="AJ113" s="290"/>
      <c r="AK113" s="318"/>
      <c r="AL113" s="287"/>
      <c r="AM113" s="253"/>
      <c r="AN113" s="295" t="str">
        <f>IF(ISERROR(VLOOKUP(AL113,'Listas Ley Transparencia'!$H$3:$M$17,2,0)),"",VLOOKUP(AL113,'Listas Ley Transparencia'!$H$3:$M$17,2,0))</f>
        <v/>
      </c>
      <c r="AO113" s="296" t="str">
        <f>IF(ISERROR(VLOOKUP(AL113,'Listas Ley Transparencia'!$H$3:$M$17,3,0)),"",VLOOKUP(AL113,'Listas Ley Transparencia'!$H$3:$M$17,3,0))</f>
        <v/>
      </c>
      <c r="AP113" s="296" t="str">
        <f>IF(ISERROR(VLOOKUP(AL113,'Listas Ley Transparencia'!$H$3:$M$17,4,0)),"",VLOOKUP(AL113,'Listas Ley Transparencia'!$H$3:$M$17,4,0))</f>
        <v/>
      </c>
      <c r="AQ113" s="297" t="str">
        <f>IF(ISERROR(VLOOKUP(AL113,'Listas Ley Transparencia'!$H$3:$M$17,6,0)),"",VLOOKUP(AL113,'Listas Ley Transparencia'!$H$3:$M$17,6,0))</f>
        <v/>
      </c>
      <c r="AR113" s="281"/>
      <c r="AS113" s="252"/>
      <c r="AT113" s="282"/>
      <c r="AU113" s="282"/>
      <c r="AV113" s="243"/>
      <c r="AW113" s="305"/>
      <c r="AX113" s="306"/>
      <c r="AY113" s="307"/>
      <c r="AZ113" s="307"/>
      <c r="BA113" s="308" t="str">
        <f t="shared" si="3"/>
        <v>No</v>
      </c>
    </row>
    <row r="114" spans="1:53" ht="93" customHeight="1" x14ac:dyDescent="0.2">
      <c r="A114" s="244">
        <v>112</v>
      </c>
      <c r="B114" s="245"/>
      <c r="C114" s="245"/>
      <c r="D114" s="245"/>
      <c r="E114" s="246"/>
      <c r="F114" s="245"/>
      <c r="G114" s="245"/>
      <c r="H114" s="245"/>
      <c r="I114" s="256"/>
      <c r="J114" s="256"/>
      <c r="K114" s="248"/>
      <c r="L114" s="249"/>
      <c r="M114" s="272"/>
      <c r="N114" s="275"/>
      <c r="O114" s="274">
        <f>IFERROR(VLOOKUP(N114,'Listas Generales'!$B$25:$C$29,2,0),0)</f>
        <v>0</v>
      </c>
      <c r="P114" s="275"/>
      <c r="Q114" s="274">
        <f>IFERROR(VLOOKUP(P114,'Listas Generales'!$B$32:$C$36,2,0),0)</f>
        <v>0</v>
      </c>
      <c r="R114" s="275"/>
      <c r="S114" s="274">
        <f>IFERROR(VLOOKUP(R114,'Listas Generales'!$B$40:$C$44,2,0),0)</f>
        <v>0</v>
      </c>
      <c r="T114" s="276">
        <f t="shared" si="2"/>
        <v>0</v>
      </c>
      <c r="U114" s="275" t="str">
        <f>IFERROR(VLOOKUP(T114,'Listas Generales'!$B$4:$C$7,2,0),"-")</f>
        <v>Sin clasificar</v>
      </c>
      <c r="V114" s="250"/>
      <c r="W114" s="251"/>
      <c r="X114" s="252"/>
      <c r="Y114" s="252"/>
      <c r="Z114" s="252"/>
      <c r="AA114" s="252"/>
      <c r="AB114" s="243"/>
      <c r="AC114" s="292"/>
      <c r="AD114" s="287"/>
      <c r="AE114" s="287"/>
      <c r="AF114" s="287"/>
      <c r="AG114" s="287"/>
      <c r="AH114" s="290"/>
      <c r="AI114" s="318"/>
      <c r="AJ114" s="290"/>
      <c r="AK114" s="318"/>
      <c r="AL114" s="287"/>
      <c r="AM114" s="253"/>
      <c r="AN114" s="295" t="str">
        <f>IF(ISERROR(VLOOKUP(AL114,'Listas Ley Transparencia'!$H$3:$M$17,2,0)),"",VLOOKUP(AL114,'Listas Ley Transparencia'!$H$3:$M$17,2,0))</f>
        <v/>
      </c>
      <c r="AO114" s="296" t="str">
        <f>IF(ISERROR(VLOOKUP(AL114,'Listas Ley Transparencia'!$H$3:$M$17,3,0)),"",VLOOKUP(AL114,'Listas Ley Transparencia'!$H$3:$M$17,3,0))</f>
        <v/>
      </c>
      <c r="AP114" s="296" t="str">
        <f>IF(ISERROR(VLOOKUP(AL114,'Listas Ley Transparencia'!$H$3:$M$17,4,0)),"",VLOOKUP(AL114,'Listas Ley Transparencia'!$H$3:$M$17,4,0))</f>
        <v/>
      </c>
      <c r="AQ114" s="297" t="str">
        <f>IF(ISERROR(VLOOKUP(AL114,'Listas Ley Transparencia'!$H$3:$M$17,6,0)),"",VLOOKUP(AL114,'Listas Ley Transparencia'!$H$3:$M$17,6,0))</f>
        <v/>
      </c>
      <c r="AR114" s="281"/>
      <c r="AS114" s="252"/>
      <c r="AT114" s="282"/>
      <c r="AU114" s="282"/>
      <c r="AV114" s="243"/>
      <c r="AW114" s="305"/>
      <c r="AX114" s="306"/>
      <c r="AY114" s="307"/>
      <c r="AZ114" s="307"/>
      <c r="BA114" s="308" t="str">
        <f t="shared" si="3"/>
        <v>No</v>
      </c>
    </row>
    <row r="115" spans="1:53" ht="93" customHeight="1" x14ac:dyDescent="0.2">
      <c r="A115" s="244">
        <v>113</v>
      </c>
      <c r="B115" s="245"/>
      <c r="C115" s="245"/>
      <c r="D115" s="245"/>
      <c r="E115" s="246"/>
      <c r="F115" s="245"/>
      <c r="G115" s="245"/>
      <c r="H115" s="245"/>
      <c r="I115" s="256"/>
      <c r="J115" s="256"/>
      <c r="K115" s="248"/>
      <c r="L115" s="249"/>
      <c r="M115" s="272"/>
      <c r="N115" s="275"/>
      <c r="O115" s="274">
        <f>IFERROR(VLOOKUP(N115,'Listas Generales'!$B$25:$C$29,2,0),0)</f>
        <v>0</v>
      </c>
      <c r="P115" s="275"/>
      <c r="Q115" s="274">
        <f>IFERROR(VLOOKUP(P115,'Listas Generales'!$B$32:$C$36,2,0),0)</f>
        <v>0</v>
      </c>
      <c r="R115" s="275"/>
      <c r="S115" s="274">
        <f>IFERROR(VLOOKUP(R115,'Listas Generales'!$B$40:$C$44,2,0),0)</f>
        <v>0</v>
      </c>
      <c r="T115" s="276">
        <f t="shared" si="2"/>
        <v>0</v>
      </c>
      <c r="U115" s="275" t="str">
        <f>IFERROR(VLOOKUP(T115,'Listas Generales'!$B$4:$C$7,2,0),"-")</f>
        <v>Sin clasificar</v>
      </c>
      <c r="V115" s="250"/>
      <c r="W115" s="251"/>
      <c r="X115" s="252"/>
      <c r="Y115" s="252"/>
      <c r="Z115" s="252"/>
      <c r="AA115" s="252"/>
      <c r="AB115" s="243"/>
      <c r="AC115" s="292"/>
      <c r="AD115" s="287"/>
      <c r="AE115" s="287"/>
      <c r="AF115" s="287"/>
      <c r="AG115" s="287"/>
      <c r="AH115" s="290"/>
      <c r="AI115" s="318"/>
      <c r="AJ115" s="290"/>
      <c r="AK115" s="318"/>
      <c r="AL115" s="287"/>
      <c r="AM115" s="253"/>
      <c r="AN115" s="295" t="str">
        <f>IF(ISERROR(VLOOKUP(AL115,'Listas Ley Transparencia'!$H$3:$M$17,2,0)),"",VLOOKUP(AL115,'Listas Ley Transparencia'!$H$3:$M$17,2,0))</f>
        <v/>
      </c>
      <c r="AO115" s="296" t="str">
        <f>IF(ISERROR(VLOOKUP(AL115,'Listas Ley Transparencia'!$H$3:$M$17,3,0)),"",VLOOKUP(AL115,'Listas Ley Transparencia'!$H$3:$M$17,3,0))</f>
        <v/>
      </c>
      <c r="AP115" s="296" t="str">
        <f>IF(ISERROR(VLOOKUP(AL115,'Listas Ley Transparencia'!$H$3:$M$17,4,0)),"",VLOOKUP(AL115,'Listas Ley Transparencia'!$H$3:$M$17,4,0))</f>
        <v/>
      </c>
      <c r="AQ115" s="297" t="str">
        <f>IF(ISERROR(VLOOKUP(AL115,'Listas Ley Transparencia'!$H$3:$M$17,6,0)),"",VLOOKUP(AL115,'Listas Ley Transparencia'!$H$3:$M$17,6,0))</f>
        <v/>
      </c>
      <c r="AR115" s="281"/>
      <c r="AS115" s="252"/>
      <c r="AT115" s="282"/>
      <c r="AU115" s="282"/>
      <c r="AV115" s="243"/>
      <c r="AW115" s="305"/>
      <c r="AX115" s="306"/>
      <c r="AY115" s="307"/>
      <c r="AZ115" s="307"/>
      <c r="BA115" s="308" t="str">
        <f t="shared" si="3"/>
        <v>No</v>
      </c>
    </row>
    <row r="116" spans="1:53" ht="93" customHeight="1" x14ac:dyDescent="0.2">
      <c r="A116" s="244">
        <v>114</v>
      </c>
      <c r="B116" s="245"/>
      <c r="C116" s="245"/>
      <c r="D116" s="245"/>
      <c r="E116" s="246"/>
      <c r="F116" s="245"/>
      <c r="G116" s="245"/>
      <c r="H116" s="245"/>
      <c r="I116" s="256"/>
      <c r="J116" s="256"/>
      <c r="K116" s="248"/>
      <c r="L116" s="249"/>
      <c r="M116" s="272"/>
      <c r="N116" s="275"/>
      <c r="O116" s="274">
        <f>IFERROR(VLOOKUP(N116,'Listas Generales'!$B$25:$C$29,2,0),0)</f>
        <v>0</v>
      </c>
      <c r="P116" s="275"/>
      <c r="Q116" s="274">
        <f>IFERROR(VLOOKUP(P116,'Listas Generales'!$B$32:$C$36,2,0),0)</f>
        <v>0</v>
      </c>
      <c r="R116" s="275"/>
      <c r="S116" s="274">
        <f>IFERROR(VLOOKUP(R116,'Listas Generales'!$B$40:$C$44,2,0),0)</f>
        <v>0</v>
      </c>
      <c r="T116" s="276">
        <f t="shared" si="2"/>
        <v>0</v>
      </c>
      <c r="U116" s="275" t="str">
        <f>IFERROR(VLOOKUP(T116,'Listas Generales'!$B$4:$C$7,2,0),"-")</f>
        <v>Sin clasificar</v>
      </c>
      <c r="V116" s="250"/>
      <c r="W116" s="251"/>
      <c r="X116" s="252"/>
      <c r="Y116" s="252"/>
      <c r="Z116" s="252"/>
      <c r="AA116" s="252"/>
      <c r="AB116" s="243"/>
      <c r="AC116" s="292"/>
      <c r="AD116" s="287"/>
      <c r="AE116" s="287"/>
      <c r="AF116" s="287"/>
      <c r="AG116" s="287"/>
      <c r="AH116" s="290"/>
      <c r="AI116" s="318"/>
      <c r="AJ116" s="290"/>
      <c r="AK116" s="318"/>
      <c r="AL116" s="287"/>
      <c r="AM116" s="253"/>
      <c r="AN116" s="295" t="str">
        <f>IF(ISERROR(VLOOKUP(AL116,'Listas Ley Transparencia'!$H$3:$M$17,2,0)),"",VLOOKUP(AL116,'Listas Ley Transparencia'!$H$3:$M$17,2,0))</f>
        <v/>
      </c>
      <c r="AO116" s="296" t="str">
        <f>IF(ISERROR(VLOOKUP(AL116,'Listas Ley Transparencia'!$H$3:$M$17,3,0)),"",VLOOKUP(AL116,'Listas Ley Transparencia'!$H$3:$M$17,3,0))</f>
        <v/>
      </c>
      <c r="AP116" s="296" t="str">
        <f>IF(ISERROR(VLOOKUP(AL116,'Listas Ley Transparencia'!$H$3:$M$17,4,0)),"",VLOOKUP(AL116,'Listas Ley Transparencia'!$H$3:$M$17,4,0))</f>
        <v/>
      </c>
      <c r="AQ116" s="297" t="str">
        <f>IF(ISERROR(VLOOKUP(AL116,'Listas Ley Transparencia'!$H$3:$M$17,6,0)),"",VLOOKUP(AL116,'Listas Ley Transparencia'!$H$3:$M$17,6,0))</f>
        <v/>
      </c>
      <c r="AR116" s="281"/>
      <c r="AS116" s="252"/>
      <c r="AT116" s="282"/>
      <c r="AU116" s="282"/>
      <c r="AV116" s="243"/>
      <c r="AW116" s="305"/>
      <c r="AX116" s="306"/>
      <c r="AY116" s="307"/>
      <c r="AZ116" s="307"/>
      <c r="BA116" s="308" t="str">
        <f t="shared" si="3"/>
        <v>No</v>
      </c>
    </row>
    <row r="117" spans="1:53" ht="93" customHeight="1" x14ac:dyDescent="0.2">
      <c r="A117" s="244">
        <v>115</v>
      </c>
      <c r="B117" s="245"/>
      <c r="C117" s="245"/>
      <c r="D117" s="245"/>
      <c r="E117" s="246"/>
      <c r="F117" s="245"/>
      <c r="G117" s="245"/>
      <c r="H117" s="245"/>
      <c r="I117" s="256"/>
      <c r="J117" s="256"/>
      <c r="K117" s="248"/>
      <c r="L117" s="249"/>
      <c r="M117" s="272"/>
      <c r="N117" s="275"/>
      <c r="O117" s="274">
        <f>IFERROR(VLOOKUP(N117,'Listas Generales'!$B$25:$C$29,2,0),0)</f>
        <v>0</v>
      </c>
      <c r="P117" s="275"/>
      <c r="Q117" s="274">
        <f>IFERROR(VLOOKUP(P117,'Listas Generales'!$B$32:$C$36,2,0),0)</f>
        <v>0</v>
      </c>
      <c r="R117" s="275"/>
      <c r="S117" s="274">
        <f>IFERROR(VLOOKUP(R117,'Listas Generales'!$B$40:$C$44,2,0),0)</f>
        <v>0</v>
      </c>
      <c r="T117" s="276">
        <f t="shared" si="2"/>
        <v>0</v>
      </c>
      <c r="U117" s="275" t="str">
        <f>IFERROR(VLOOKUP(T117,'Listas Generales'!$B$4:$C$7,2,0),"-")</f>
        <v>Sin clasificar</v>
      </c>
      <c r="V117" s="250"/>
      <c r="W117" s="251"/>
      <c r="X117" s="252"/>
      <c r="Y117" s="252"/>
      <c r="Z117" s="252"/>
      <c r="AA117" s="252"/>
      <c r="AB117" s="243"/>
      <c r="AC117" s="292"/>
      <c r="AD117" s="287"/>
      <c r="AE117" s="287"/>
      <c r="AF117" s="287"/>
      <c r="AG117" s="287"/>
      <c r="AH117" s="290"/>
      <c r="AI117" s="318"/>
      <c r="AJ117" s="290"/>
      <c r="AK117" s="318"/>
      <c r="AL117" s="287"/>
      <c r="AM117" s="253"/>
      <c r="AN117" s="295" t="str">
        <f>IF(ISERROR(VLOOKUP(AL117,'Listas Ley Transparencia'!$H$3:$M$17,2,0)),"",VLOOKUP(AL117,'Listas Ley Transparencia'!$H$3:$M$17,2,0))</f>
        <v/>
      </c>
      <c r="AO117" s="296" t="str">
        <f>IF(ISERROR(VLOOKUP(AL117,'Listas Ley Transparencia'!$H$3:$M$17,3,0)),"",VLOOKUP(AL117,'Listas Ley Transparencia'!$H$3:$M$17,3,0))</f>
        <v/>
      </c>
      <c r="AP117" s="296" t="str">
        <f>IF(ISERROR(VLOOKUP(AL117,'Listas Ley Transparencia'!$H$3:$M$17,4,0)),"",VLOOKUP(AL117,'Listas Ley Transparencia'!$H$3:$M$17,4,0))</f>
        <v/>
      </c>
      <c r="AQ117" s="297" t="str">
        <f>IF(ISERROR(VLOOKUP(AL117,'Listas Ley Transparencia'!$H$3:$M$17,6,0)),"",VLOOKUP(AL117,'Listas Ley Transparencia'!$H$3:$M$17,6,0))</f>
        <v/>
      </c>
      <c r="AR117" s="281"/>
      <c r="AS117" s="252"/>
      <c r="AT117" s="282"/>
      <c r="AU117" s="282"/>
      <c r="AV117" s="243"/>
      <c r="AW117" s="305"/>
      <c r="AX117" s="306"/>
      <c r="AY117" s="307"/>
      <c r="AZ117" s="307"/>
      <c r="BA117" s="308" t="str">
        <f t="shared" si="3"/>
        <v>No</v>
      </c>
    </row>
    <row r="118" spans="1:53" ht="93" customHeight="1" x14ac:dyDescent="0.2">
      <c r="A118" s="244">
        <v>116</v>
      </c>
      <c r="B118" s="245"/>
      <c r="C118" s="245"/>
      <c r="D118" s="245"/>
      <c r="E118" s="246"/>
      <c r="F118" s="245"/>
      <c r="G118" s="245"/>
      <c r="H118" s="245"/>
      <c r="I118" s="256"/>
      <c r="J118" s="256"/>
      <c r="K118" s="248"/>
      <c r="L118" s="249"/>
      <c r="M118" s="272"/>
      <c r="N118" s="275"/>
      <c r="O118" s="274">
        <f>IFERROR(VLOOKUP(N118,'Listas Generales'!$B$25:$C$29,2,0),0)</f>
        <v>0</v>
      </c>
      <c r="P118" s="275"/>
      <c r="Q118" s="274">
        <f>IFERROR(VLOOKUP(P118,'Listas Generales'!$B$32:$C$36,2,0),0)</f>
        <v>0</v>
      </c>
      <c r="R118" s="275"/>
      <c r="S118" s="274">
        <f>IFERROR(VLOOKUP(R118,'Listas Generales'!$B$40:$C$44,2,0),0)</f>
        <v>0</v>
      </c>
      <c r="T118" s="276">
        <f t="shared" si="2"/>
        <v>0</v>
      </c>
      <c r="U118" s="275" t="str">
        <f>IFERROR(VLOOKUP(T118,'Listas Generales'!$B$4:$C$7,2,0),"-")</f>
        <v>Sin clasificar</v>
      </c>
      <c r="V118" s="250"/>
      <c r="W118" s="251"/>
      <c r="X118" s="252"/>
      <c r="Y118" s="252"/>
      <c r="Z118" s="252"/>
      <c r="AA118" s="252"/>
      <c r="AB118" s="243"/>
      <c r="AC118" s="292"/>
      <c r="AD118" s="287"/>
      <c r="AE118" s="287"/>
      <c r="AF118" s="287"/>
      <c r="AG118" s="287"/>
      <c r="AH118" s="290"/>
      <c r="AI118" s="318"/>
      <c r="AJ118" s="290"/>
      <c r="AK118" s="318"/>
      <c r="AL118" s="287"/>
      <c r="AM118" s="253"/>
      <c r="AN118" s="295" t="str">
        <f>IF(ISERROR(VLOOKUP(AL118,'Listas Ley Transparencia'!$H$3:$M$17,2,0)),"",VLOOKUP(AL118,'Listas Ley Transparencia'!$H$3:$M$17,2,0))</f>
        <v/>
      </c>
      <c r="AO118" s="296" t="str">
        <f>IF(ISERROR(VLOOKUP(AL118,'Listas Ley Transparencia'!$H$3:$M$17,3,0)),"",VLOOKUP(AL118,'Listas Ley Transparencia'!$H$3:$M$17,3,0))</f>
        <v/>
      </c>
      <c r="AP118" s="296" t="str">
        <f>IF(ISERROR(VLOOKUP(AL118,'Listas Ley Transparencia'!$H$3:$M$17,4,0)),"",VLOOKUP(AL118,'Listas Ley Transparencia'!$H$3:$M$17,4,0))</f>
        <v/>
      </c>
      <c r="AQ118" s="297" t="str">
        <f>IF(ISERROR(VLOOKUP(AL118,'Listas Ley Transparencia'!$H$3:$M$17,6,0)),"",VLOOKUP(AL118,'Listas Ley Transparencia'!$H$3:$M$17,6,0))</f>
        <v/>
      </c>
      <c r="AR118" s="281"/>
      <c r="AS118" s="252"/>
      <c r="AT118" s="282"/>
      <c r="AU118" s="282"/>
      <c r="AV118" s="243"/>
      <c r="AW118" s="305"/>
      <c r="AX118" s="306"/>
      <c r="AY118" s="307"/>
      <c r="AZ118" s="307"/>
      <c r="BA118" s="308" t="str">
        <f t="shared" si="3"/>
        <v>No</v>
      </c>
    </row>
    <row r="119" spans="1:53" ht="93" customHeight="1" x14ac:dyDescent="0.2">
      <c r="A119" s="244">
        <v>117</v>
      </c>
      <c r="B119" s="245"/>
      <c r="C119" s="245"/>
      <c r="D119" s="245"/>
      <c r="E119" s="246"/>
      <c r="F119" s="245"/>
      <c r="G119" s="245"/>
      <c r="H119" s="245"/>
      <c r="I119" s="256"/>
      <c r="J119" s="256"/>
      <c r="K119" s="248"/>
      <c r="L119" s="249"/>
      <c r="M119" s="272"/>
      <c r="N119" s="275"/>
      <c r="O119" s="274">
        <f>IFERROR(VLOOKUP(N119,'Listas Generales'!$B$25:$C$29,2,0),0)</f>
        <v>0</v>
      </c>
      <c r="P119" s="275"/>
      <c r="Q119" s="274">
        <f>IFERROR(VLOOKUP(P119,'Listas Generales'!$B$32:$C$36,2,0),0)</f>
        <v>0</v>
      </c>
      <c r="R119" s="275"/>
      <c r="S119" s="274">
        <f>IFERROR(VLOOKUP(R119,'Listas Generales'!$B$40:$C$44,2,0),0)</f>
        <v>0</v>
      </c>
      <c r="T119" s="276">
        <f t="shared" si="2"/>
        <v>0</v>
      </c>
      <c r="U119" s="275" t="str">
        <f>IFERROR(VLOOKUP(T119,'Listas Generales'!$B$4:$C$7,2,0),"-")</f>
        <v>Sin clasificar</v>
      </c>
      <c r="V119" s="250"/>
      <c r="W119" s="251"/>
      <c r="X119" s="252"/>
      <c r="Y119" s="252"/>
      <c r="Z119" s="252"/>
      <c r="AA119" s="252"/>
      <c r="AB119" s="243"/>
      <c r="AC119" s="292"/>
      <c r="AD119" s="287"/>
      <c r="AE119" s="287"/>
      <c r="AF119" s="287"/>
      <c r="AG119" s="287"/>
      <c r="AH119" s="290"/>
      <c r="AI119" s="318"/>
      <c r="AJ119" s="290"/>
      <c r="AK119" s="318"/>
      <c r="AL119" s="287"/>
      <c r="AM119" s="253"/>
      <c r="AN119" s="295" t="str">
        <f>IF(ISERROR(VLOOKUP(AL119,'Listas Ley Transparencia'!$H$3:$M$17,2,0)),"",VLOOKUP(AL119,'Listas Ley Transparencia'!$H$3:$M$17,2,0))</f>
        <v/>
      </c>
      <c r="AO119" s="296" t="str">
        <f>IF(ISERROR(VLOOKUP(AL119,'Listas Ley Transparencia'!$H$3:$M$17,3,0)),"",VLOOKUP(AL119,'Listas Ley Transparencia'!$H$3:$M$17,3,0))</f>
        <v/>
      </c>
      <c r="AP119" s="296" t="str">
        <f>IF(ISERROR(VLOOKUP(AL119,'Listas Ley Transparencia'!$H$3:$M$17,4,0)),"",VLOOKUP(AL119,'Listas Ley Transparencia'!$H$3:$M$17,4,0))</f>
        <v/>
      </c>
      <c r="AQ119" s="297" t="str">
        <f>IF(ISERROR(VLOOKUP(AL119,'Listas Ley Transparencia'!$H$3:$M$17,6,0)),"",VLOOKUP(AL119,'Listas Ley Transparencia'!$H$3:$M$17,6,0))</f>
        <v/>
      </c>
      <c r="AR119" s="281"/>
      <c r="AS119" s="252"/>
      <c r="AT119" s="282"/>
      <c r="AU119" s="282"/>
      <c r="AV119" s="243"/>
      <c r="AW119" s="305"/>
      <c r="AX119" s="306"/>
      <c r="AY119" s="307"/>
      <c r="AZ119" s="307"/>
      <c r="BA119" s="308" t="str">
        <f t="shared" si="3"/>
        <v>No</v>
      </c>
    </row>
    <row r="120" spans="1:53" ht="93" customHeight="1" x14ac:dyDescent="0.2">
      <c r="A120" s="244">
        <v>118</v>
      </c>
      <c r="B120" s="245"/>
      <c r="C120" s="245"/>
      <c r="D120" s="245"/>
      <c r="E120" s="246"/>
      <c r="F120" s="245"/>
      <c r="G120" s="245"/>
      <c r="H120" s="245"/>
      <c r="I120" s="256"/>
      <c r="J120" s="256"/>
      <c r="K120" s="248"/>
      <c r="L120" s="249"/>
      <c r="M120" s="272"/>
      <c r="N120" s="275"/>
      <c r="O120" s="274">
        <f>IFERROR(VLOOKUP(N120,'Listas Generales'!$B$25:$C$29,2,0),0)</f>
        <v>0</v>
      </c>
      <c r="P120" s="275"/>
      <c r="Q120" s="274">
        <f>IFERROR(VLOOKUP(P120,'Listas Generales'!$B$32:$C$36,2,0),0)</f>
        <v>0</v>
      </c>
      <c r="R120" s="275"/>
      <c r="S120" s="274">
        <f>IFERROR(VLOOKUP(R120,'Listas Generales'!$B$40:$C$44,2,0),0)</f>
        <v>0</v>
      </c>
      <c r="T120" s="276">
        <f t="shared" si="2"/>
        <v>0</v>
      </c>
      <c r="U120" s="275" t="str">
        <f>IFERROR(VLOOKUP(T120,'Listas Generales'!$B$4:$C$7,2,0),"-")</f>
        <v>Sin clasificar</v>
      </c>
      <c r="V120" s="250"/>
      <c r="W120" s="251"/>
      <c r="X120" s="252"/>
      <c r="Y120" s="252"/>
      <c r="Z120" s="252"/>
      <c r="AA120" s="252"/>
      <c r="AB120" s="243"/>
      <c r="AC120" s="292"/>
      <c r="AD120" s="287"/>
      <c r="AE120" s="287"/>
      <c r="AF120" s="287"/>
      <c r="AG120" s="287"/>
      <c r="AH120" s="290"/>
      <c r="AI120" s="318"/>
      <c r="AJ120" s="290"/>
      <c r="AK120" s="318"/>
      <c r="AL120" s="287"/>
      <c r="AM120" s="253"/>
      <c r="AN120" s="295" t="str">
        <f>IF(ISERROR(VLOOKUP(AL120,'Listas Ley Transparencia'!$H$3:$M$17,2,0)),"",VLOOKUP(AL120,'Listas Ley Transparencia'!$H$3:$M$17,2,0))</f>
        <v/>
      </c>
      <c r="AO120" s="296" t="str">
        <f>IF(ISERROR(VLOOKUP(AL120,'Listas Ley Transparencia'!$H$3:$M$17,3,0)),"",VLOOKUP(AL120,'Listas Ley Transparencia'!$H$3:$M$17,3,0))</f>
        <v/>
      </c>
      <c r="AP120" s="296" t="str">
        <f>IF(ISERROR(VLOOKUP(AL120,'Listas Ley Transparencia'!$H$3:$M$17,4,0)),"",VLOOKUP(AL120,'Listas Ley Transparencia'!$H$3:$M$17,4,0))</f>
        <v/>
      </c>
      <c r="AQ120" s="297" t="str">
        <f>IF(ISERROR(VLOOKUP(AL120,'Listas Ley Transparencia'!$H$3:$M$17,6,0)),"",VLOOKUP(AL120,'Listas Ley Transparencia'!$H$3:$M$17,6,0))</f>
        <v/>
      </c>
      <c r="AR120" s="281"/>
      <c r="AS120" s="252"/>
      <c r="AT120" s="282"/>
      <c r="AU120" s="282"/>
      <c r="AV120" s="243"/>
      <c r="AW120" s="305"/>
      <c r="AX120" s="306"/>
      <c r="AY120" s="307"/>
      <c r="AZ120" s="307"/>
      <c r="BA120" s="308" t="str">
        <f t="shared" si="3"/>
        <v>No</v>
      </c>
    </row>
    <row r="121" spans="1:53" ht="93" customHeight="1" x14ac:dyDescent="0.2">
      <c r="A121" s="244">
        <v>119</v>
      </c>
      <c r="B121" s="245"/>
      <c r="C121" s="245"/>
      <c r="D121" s="245"/>
      <c r="E121" s="246"/>
      <c r="F121" s="245"/>
      <c r="G121" s="245"/>
      <c r="H121" s="245"/>
      <c r="I121" s="256"/>
      <c r="J121" s="256"/>
      <c r="K121" s="248"/>
      <c r="L121" s="249"/>
      <c r="M121" s="272"/>
      <c r="N121" s="275"/>
      <c r="O121" s="274">
        <f>IFERROR(VLOOKUP(N121,'Listas Generales'!$B$25:$C$29,2,0),0)</f>
        <v>0</v>
      </c>
      <c r="P121" s="275"/>
      <c r="Q121" s="274">
        <f>IFERROR(VLOOKUP(P121,'Listas Generales'!$B$32:$C$36,2,0),0)</f>
        <v>0</v>
      </c>
      <c r="R121" s="275"/>
      <c r="S121" s="274">
        <f>IFERROR(VLOOKUP(R121,'Listas Generales'!$B$40:$C$44,2,0),0)</f>
        <v>0</v>
      </c>
      <c r="T121" s="276">
        <f t="shared" si="2"/>
        <v>0</v>
      </c>
      <c r="U121" s="275" t="str">
        <f>IFERROR(VLOOKUP(T121,'Listas Generales'!$B$4:$C$7,2,0),"-")</f>
        <v>Sin clasificar</v>
      </c>
      <c r="V121" s="250"/>
      <c r="W121" s="251"/>
      <c r="X121" s="252"/>
      <c r="Y121" s="252"/>
      <c r="Z121" s="252"/>
      <c r="AA121" s="252"/>
      <c r="AB121" s="243"/>
      <c r="AC121" s="292"/>
      <c r="AD121" s="287"/>
      <c r="AE121" s="287"/>
      <c r="AF121" s="287"/>
      <c r="AG121" s="287"/>
      <c r="AH121" s="290"/>
      <c r="AI121" s="318"/>
      <c r="AJ121" s="290"/>
      <c r="AK121" s="318"/>
      <c r="AL121" s="287"/>
      <c r="AM121" s="253"/>
      <c r="AN121" s="295" t="str">
        <f>IF(ISERROR(VLOOKUP(AL121,'Listas Ley Transparencia'!$H$3:$M$17,2,0)),"",VLOOKUP(AL121,'Listas Ley Transparencia'!$H$3:$M$17,2,0))</f>
        <v/>
      </c>
      <c r="AO121" s="296" t="str">
        <f>IF(ISERROR(VLOOKUP(AL121,'Listas Ley Transparencia'!$H$3:$M$17,3,0)),"",VLOOKUP(AL121,'Listas Ley Transparencia'!$H$3:$M$17,3,0))</f>
        <v/>
      </c>
      <c r="AP121" s="296" t="str">
        <f>IF(ISERROR(VLOOKUP(AL121,'Listas Ley Transparencia'!$H$3:$M$17,4,0)),"",VLOOKUP(AL121,'Listas Ley Transparencia'!$H$3:$M$17,4,0))</f>
        <v/>
      </c>
      <c r="AQ121" s="297" t="str">
        <f>IF(ISERROR(VLOOKUP(AL121,'Listas Ley Transparencia'!$H$3:$M$17,6,0)),"",VLOOKUP(AL121,'Listas Ley Transparencia'!$H$3:$M$17,6,0))</f>
        <v/>
      </c>
      <c r="AR121" s="281"/>
      <c r="AS121" s="252"/>
      <c r="AT121" s="282"/>
      <c r="AU121" s="282"/>
      <c r="AV121" s="243"/>
      <c r="AW121" s="305"/>
      <c r="AX121" s="306"/>
      <c r="AY121" s="307"/>
      <c r="AZ121" s="307"/>
      <c r="BA121" s="308" t="str">
        <f t="shared" si="3"/>
        <v>No</v>
      </c>
    </row>
    <row r="122" spans="1:53" ht="93" customHeight="1" x14ac:dyDescent="0.2">
      <c r="A122" s="244">
        <v>120</v>
      </c>
      <c r="B122" s="245"/>
      <c r="C122" s="245"/>
      <c r="D122" s="245"/>
      <c r="E122" s="246"/>
      <c r="F122" s="245"/>
      <c r="G122" s="245"/>
      <c r="H122" s="245"/>
      <c r="I122" s="256"/>
      <c r="J122" s="256"/>
      <c r="K122" s="248"/>
      <c r="L122" s="249"/>
      <c r="M122" s="272"/>
      <c r="N122" s="275"/>
      <c r="O122" s="274">
        <f>IFERROR(VLOOKUP(N122,'Listas Generales'!$B$25:$C$29,2,0),0)</f>
        <v>0</v>
      </c>
      <c r="P122" s="275"/>
      <c r="Q122" s="274">
        <f>IFERROR(VLOOKUP(P122,'Listas Generales'!$B$32:$C$36,2,0),0)</f>
        <v>0</v>
      </c>
      <c r="R122" s="275"/>
      <c r="S122" s="274">
        <f>IFERROR(VLOOKUP(R122,'Listas Generales'!$B$40:$C$44,2,0),0)</f>
        <v>0</v>
      </c>
      <c r="T122" s="276">
        <f t="shared" si="2"/>
        <v>0</v>
      </c>
      <c r="U122" s="275" t="str">
        <f>IFERROR(VLOOKUP(T122,'Listas Generales'!$B$4:$C$7,2,0),"-")</f>
        <v>Sin clasificar</v>
      </c>
      <c r="V122" s="250"/>
      <c r="W122" s="251"/>
      <c r="X122" s="252"/>
      <c r="Y122" s="252"/>
      <c r="Z122" s="252"/>
      <c r="AA122" s="252"/>
      <c r="AB122" s="243"/>
      <c r="AC122" s="292"/>
      <c r="AD122" s="287"/>
      <c r="AE122" s="287"/>
      <c r="AF122" s="287"/>
      <c r="AG122" s="287"/>
      <c r="AH122" s="290"/>
      <c r="AI122" s="318"/>
      <c r="AJ122" s="290"/>
      <c r="AK122" s="318"/>
      <c r="AL122" s="287"/>
      <c r="AM122" s="253"/>
      <c r="AN122" s="295" t="str">
        <f>IF(ISERROR(VLOOKUP(AL122,'Listas Ley Transparencia'!$H$3:$M$17,2,0)),"",VLOOKUP(AL122,'Listas Ley Transparencia'!$H$3:$M$17,2,0))</f>
        <v/>
      </c>
      <c r="AO122" s="296" t="str">
        <f>IF(ISERROR(VLOOKUP(AL122,'Listas Ley Transparencia'!$H$3:$M$17,3,0)),"",VLOOKUP(AL122,'Listas Ley Transparencia'!$H$3:$M$17,3,0))</f>
        <v/>
      </c>
      <c r="AP122" s="296" t="str">
        <f>IF(ISERROR(VLOOKUP(AL122,'Listas Ley Transparencia'!$H$3:$M$17,4,0)),"",VLOOKUP(AL122,'Listas Ley Transparencia'!$H$3:$M$17,4,0))</f>
        <v/>
      </c>
      <c r="AQ122" s="297" t="str">
        <f>IF(ISERROR(VLOOKUP(AL122,'Listas Ley Transparencia'!$H$3:$M$17,6,0)),"",VLOOKUP(AL122,'Listas Ley Transparencia'!$H$3:$M$17,6,0))</f>
        <v/>
      </c>
      <c r="AR122" s="281"/>
      <c r="AS122" s="252"/>
      <c r="AT122" s="282"/>
      <c r="AU122" s="282"/>
      <c r="AV122" s="243"/>
      <c r="AW122" s="305"/>
      <c r="AX122" s="306"/>
      <c r="AY122" s="307"/>
      <c r="AZ122" s="307"/>
      <c r="BA122" s="308" t="str">
        <f t="shared" si="3"/>
        <v>No</v>
      </c>
    </row>
    <row r="123" spans="1:53" ht="93" customHeight="1" x14ac:dyDescent="0.2">
      <c r="A123" s="244">
        <v>121</v>
      </c>
      <c r="B123" s="245"/>
      <c r="C123" s="245"/>
      <c r="D123" s="245"/>
      <c r="E123" s="246"/>
      <c r="F123" s="245"/>
      <c r="G123" s="245"/>
      <c r="H123" s="245"/>
      <c r="I123" s="256"/>
      <c r="J123" s="256"/>
      <c r="K123" s="248"/>
      <c r="L123" s="249"/>
      <c r="M123" s="272"/>
      <c r="N123" s="275"/>
      <c r="O123" s="274">
        <f>IFERROR(VLOOKUP(N123,'Listas Generales'!$B$25:$C$29,2,0),0)</f>
        <v>0</v>
      </c>
      <c r="P123" s="275"/>
      <c r="Q123" s="274">
        <f>IFERROR(VLOOKUP(P123,'Listas Generales'!$B$32:$C$36,2,0),0)</f>
        <v>0</v>
      </c>
      <c r="R123" s="275"/>
      <c r="S123" s="274">
        <f>IFERROR(VLOOKUP(R123,'Listas Generales'!$B$40:$C$44,2,0),0)</f>
        <v>0</v>
      </c>
      <c r="T123" s="276">
        <f t="shared" si="2"/>
        <v>0</v>
      </c>
      <c r="U123" s="275" t="str">
        <f>IFERROR(VLOOKUP(T123,'Listas Generales'!$B$4:$C$7,2,0),"-")</f>
        <v>Sin clasificar</v>
      </c>
      <c r="V123" s="250"/>
      <c r="W123" s="251"/>
      <c r="X123" s="252"/>
      <c r="Y123" s="252"/>
      <c r="Z123" s="252"/>
      <c r="AA123" s="252"/>
      <c r="AB123" s="243"/>
      <c r="AC123" s="292"/>
      <c r="AD123" s="287"/>
      <c r="AE123" s="287"/>
      <c r="AF123" s="287"/>
      <c r="AG123" s="287"/>
      <c r="AH123" s="290"/>
      <c r="AI123" s="318"/>
      <c r="AJ123" s="290"/>
      <c r="AK123" s="318"/>
      <c r="AL123" s="287"/>
      <c r="AM123" s="253"/>
      <c r="AN123" s="295" t="str">
        <f>IF(ISERROR(VLOOKUP(AL123,'Listas Ley Transparencia'!$H$3:$M$17,2,0)),"",VLOOKUP(AL123,'Listas Ley Transparencia'!$H$3:$M$17,2,0))</f>
        <v/>
      </c>
      <c r="AO123" s="296" t="str">
        <f>IF(ISERROR(VLOOKUP(AL123,'Listas Ley Transparencia'!$H$3:$M$17,3,0)),"",VLOOKUP(AL123,'Listas Ley Transparencia'!$H$3:$M$17,3,0))</f>
        <v/>
      </c>
      <c r="AP123" s="296" t="str">
        <f>IF(ISERROR(VLOOKUP(AL123,'Listas Ley Transparencia'!$H$3:$M$17,4,0)),"",VLOOKUP(AL123,'Listas Ley Transparencia'!$H$3:$M$17,4,0))</f>
        <v/>
      </c>
      <c r="AQ123" s="297" t="str">
        <f>IF(ISERROR(VLOOKUP(AL123,'Listas Ley Transparencia'!$H$3:$M$17,6,0)),"",VLOOKUP(AL123,'Listas Ley Transparencia'!$H$3:$M$17,6,0))</f>
        <v/>
      </c>
      <c r="AR123" s="281"/>
      <c r="AS123" s="252"/>
      <c r="AT123" s="282"/>
      <c r="AU123" s="282"/>
      <c r="AV123" s="243"/>
      <c r="AW123" s="305"/>
      <c r="AX123" s="306"/>
      <c r="AY123" s="307"/>
      <c r="AZ123" s="307"/>
      <c r="BA123" s="308" t="str">
        <f t="shared" si="3"/>
        <v>No</v>
      </c>
    </row>
    <row r="124" spans="1:53" ht="93" customHeight="1" x14ac:dyDescent="0.2">
      <c r="A124" s="244">
        <v>122</v>
      </c>
      <c r="B124" s="245"/>
      <c r="C124" s="245"/>
      <c r="D124" s="245"/>
      <c r="E124" s="246"/>
      <c r="F124" s="245"/>
      <c r="G124" s="245"/>
      <c r="H124" s="245"/>
      <c r="I124" s="256"/>
      <c r="J124" s="256"/>
      <c r="K124" s="248"/>
      <c r="L124" s="249"/>
      <c r="M124" s="272"/>
      <c r="N124" s="275"/>
      <c r="O124" s="274">
        <f>IFERROR(VLOOKUP(N124,'Listas Generales'!$B$25:$C$29,2,0),0)</f>
        <v>0</v>
      </c>
      <c r="P124" s="275"/>
      <c r="Q124" s="274">
        <f>IFERROR(VLOOKUP(P124,'Listas Generales'!$B$32:$C$36,2,0),0)</f>
        <v>0</v>
      </c>
      <c r="R124" s="275"/>
      <c r="S124" s="274">
        <f>IFERROR(VLOOKUP(R124,'Listas Generales'!$B$40:$C$44,2,0),0)</f>
        <v>0</v>
      </c>
      <c r="T124" s="276">
        <f t="shared" si="2"/>
        <v>0</v>
      </c>
      <c r="U124" s="275" t="str">
        <f>IFERROR(VLOOKUP(T124,'Listas Generales'!$B$4:$C$7,2,0),"-")</f>
        <v>Sin clasificar</v>
      </c>
      <c r="V124" s="250"/>
      <c r="W124" s="251"/>
      <c r="X124" s="252"/>
      <c r="Y124" s="252"/>
      <c r="Z124" s="252"/>
      <c r="AA124" s="252"/>
      <c r="AB124" s="243"/>
      <c r="AC124" s="292"/>
      <c r="AD124" s="287"/>
      <c r="AE124" s="287"/>
      <c r="AF124" s="287"/>
      <c r="AG124" s="287"/>
      <c r="AH124" s="290"/>
      <c r="AI124" s="318"/>
      <c r="AJ124" s="290"/>
      <c r="AK124" s="318"/>
      <c r="AL124" s="287"/>
      <c r="AM124" s="253"/>
      <c r="AN124" s="295" t="str">
        <f>IF(ISERROR(VLOOKUP(AL124,'Listas Ley Transparencia'!$H$3:$M$17,2,0)),"",VLOOKUP(AL124,'Listas Ley Transparencia'!$H$3:$M$17,2,0))</f>
        <v/>
      </c>
      <c r="AO124" s="296" t="str">
        <f>IF(ISERROR(VLOOKUP(AL124,'Listas Ley Transparencia'!$H$3:$M$17,3,0)),"",VLOOKUP(AL124,'Listas Ley Transparencia'!$H$3:$M$17,3,0))</f>
        <v/>
      </c>
      <c r="AP124" s="296" t="str">
        <f>IF(ISERROR(VLOOKUP(AL124,'Listas Ley Transparencia'!$H$3:$M$17,4,0)),"",VLOOKUP(AL124,'Listas Ley Transparencia'!$H$3:$M$17,4,0))</f>
        <v/>
      </c>
      <c r="AQ124" s="297" t="str">
        <f>IF(ISERROR(VLOOKUP(AL124,'Listas Ley Transparencia'!$H$3:$M$17,6,0)),"",VLOOKUP(AL124,'Listas Ley Transparencia'!$H$3:$M$17,6,0))</f>
        <v/>
      </c>
      <c r="AR124" s="281"/>
      <c r="AS124" s="252"/>
      <c r="AT124" s="282"/>
      <c r="AU124" s="282"/>
      <c r="AV124" s="243"/>
      <c r="AW124" s="305"/>
      <c r="AX124" s="306"/>
      <c r="AY124" s="307"/>
      <c r="AZ124" s="307"/>
      <c r="BA124" s="308" t="str">
        <f t="shared" si="3"/>
        <v>No</v>
      </c>
    </row>
    <row r="125" spans="1:53" ht="93" customHeight="1" x14ac:dyDescent="0.2">
      <c r="A125" s="244">
        <v>123</v>
      </c>
      <c r="B125" s="245"/>
      <c r="C125" s="245"/>
      <c r="D125" s="245"/>
      <c r="E125" s="246"/>
      <c r="F125" s="245"/>
      <c r="G125" s="245"/>
      <c r="H125" s="245"/>
      <c r="I125" s="256"/>
      <c r="J125" s="256"/>
      <c r="K125" s="248"/>
      <c r="L125" s="249"/>
      <c r="M125" s="272"/>
      <c r="N125" s="275"/>
      <c r="O125" s="274">
        <f>IFERROR(VLOOKUP(N125,'Listas Generales'!$B$25:$C$29,2,0),0)</f>
        <v>0</v>
      </c>
      <c r="P125" s="275"/>
      <c r="Q125" s="274">
        <f>IFERROR(VLOOKUP(P125,'Listas Generales'!$B$32:$C$36,2,0),0)</f>
        <v>0</v>
      </c>
      <c r="R125" s="275"/>
      <c r="S125" s="274">
        <f>IFERROR(VLOOKUP(R125,'Listas Generales'!$B$40:$C$44,2,0),0)</f>
        <v>0</v>
      </c>
      <c r="T125" s="276">
        <f t="shared" si="2"/>
        <v>0</v>
      </c>
      <c r="U125" s="275" t="str">
        <f>IFERROR(VLOOKUP(T125,'Listas Generales'!$B$4:$C$7,2,0),"-")</f>
        <v>Sin clasificar</v>
      </c>
      <c r="V125" s="250"/>
      <c r="W125" s="251"/>
      <c r="X125" s="252"/>
      <c r="Y125" s="252"/>
      <c r="Z125" s="252"/>
      <c r="AA125" s="252"/>
      <c r="AB125" s="243"/>
      <c r="AC125" s="292"/>
      <c r="AD125" s="287"/>
      <c r="AE125" s="287"/>
      <c r="AF125" s="287"/>
      <c r="AG125" s="287"/>
      <c r="AH125" s="290"/>
      <c r="AI125" s="318"/>
      <c r="AJ125" s="290"/>
      <c r="AK125" s="318"/>
      <c r="AL125" s="287"/>
      <c r="AM125" s="253"/>
      <c r="AN125" s="295" t="str">
        <f>IF(ISERROR(VLOOKUP(AL125,'Listas Ley Transparencia'!$H$3:$M$17,2,0)),"",VLOOKUP(AL125,'Listas Ley Transparencia'!$H$3:$M$17,2,0))</f>
        <v/>
      </c>
      <c r="AO125" s="296" t="str">
        <f>IF(ISERROR(VLOOKUP(AL125,'Listas Ley Transparencia'!$H$3:$M$17,3,0)),"",VLOOKUP(AL125,'Listas Ley Transparencia'!$H$3:$M$17,3,0))</f>
        <v/>
      </c>
      <c r="AP125" s="296" t="str">
        <f>IF(ISERROR(VLOOKUP(AL125,'Listas Ley Transparencia'!$H$3:$M$17,4,0)),"",VLOOKUP(AL125,'Listas Ley Transparencia'!$H$3:$M$17,4,0))</f>
        <v/>
      </c>
      <c r="AQ125" s="297" t="str">
        <f>IF(ISERROR(VLOOKUP(AL125,'Listas Ley Transparencia'!$H$3:$M$17,6,0)),"",VLOOKUP(AL125,'Listas Ley Transparencia'!$H$3:$M$17,6,0))</f>
        <v/>
      </c>
      <c r="AR125" s="281"/>
      <c r="AS125" s="252"/>
      <c r="AT125" s="282"/>
      <c r="AU125" s="282"/>
      <c r="AV125" s="243"/>
      <c r="AW125" s="305"/>
      <c r="AX125" s="306"/>
      <c r="AY125" s="307"/>
      <c r="AZ125" s="307"/>
      <c r="BA125" s="308" t="str">
        <f t="shared" si="3"/>
        <v>No</v>
      </c>
    </row>
    <row r="126" spans="1:53" ht="93" customHeight="1" x14ac:dyDescent="0.2">
      <c r="A126" s="244">
        <v>124</v>
      </c>
      <c r="B126" s="245"/>
      <c r="C126" s="245"/>
      <c r="D126" s="245"/>
      <c r="E126" s="246"/>
      <c r="F126" s="245"/>
      <c r="G126" s="245"/>
      <c r="H126" s="245"/>
      <c r="I126" s="256"/>
      <c r="J126" s="256"/>
      <c r="K126" s="248"/>
      <c r="L126" s="249"/>
      <c r="M126" s="272"/>
      <c r="N126" s="275"/>
      <c r="O126" s="274">
        <f>IFERROR(VLOOKUP(N126,'Listas Generales'!$B$25:$C$29,2,0),0)</f>
        <v>0</v>
      </c>
      <c r="P126" s="275"/>
      <c r="Q126" s="274">
        <f>IFERROR(VLOOKUP(P126,'Listas Generales'!$B$32:$C$36,2,0),0)</f>
        <v>0</v>
      </c>
      <c r="R126" s="275"/>
      <c r="S126" s="274">
        <f>IFERROR(VLOOKUP(R126,'Listas Generales'!$B$40:$C$44,2,0),0)</f>
        <v>0</v>
      </c>
      <c r="T126" s="276">
        <f t="shared" si="2"/>
        <v>0</v>
      </c>
      <c r="U126" s="275" t="str">
        <f>IFERROR(VLOOKUP(T126,'Listas Generales'!$B$4:$C$7,2,0),"-")</f>
        <v>Sin clasificar</v>
      </c>
      <c r="V126" s="250"/>
      <c r="W126" s="251"/>
      <c r="X126" s="252"/>
      <c r="Y126" s="252"/>
      <c r="Z126" s="252"/>
      <c r="AA126" s="252"/>
      <c r="AB126" s="243"/>
      <c r="AC126" s="292"/>
      <c r="AD126" s="287"/>
      <c r="AE126" s="287"/>
      <c r="AF126" s="287"/>
      <c r="AG126" s="287"/>
      <c r="AH126" s="290"/>
      <c r="AI126" s="318"/>
      <c r="AJ126" s="290"/>
      <c r="AK126" s="318"/>
      <c r="AL126" s="287"/>
      <c r="AM126" s="253"/>
      <c r="AN126" s="295" t="str">
        <f>IF(ISERROR(VLOOKUP(AL126,'Listas Ley Transparencia'!$H$3:$M$17,2,0)),"",VLOOKUP(AL126,'Listas Ley Transparencia'!$H$3:$M$17,2,0))</f>
        <v/>
      </c>
      <c r="AO126" s="296" t="str">
        <f>IF(ISERROR(VLOOKUP(AL126,'Listas Ley Transparencia'!$H$3:$M$17,3,0)),"",VLOOKUP(AL126,'Listas Ley Transparencia'!$H$3:$M$17,3,0))</f>
        <v/>
      </c>
      <c r="AP126" s="296" t="str">
        <f>IF(ISERROR(VLOOKUP(AL126,'Listas Ley Transparencia'!$H$3:$M$17,4,0)),"",VLOOKUP(AL126,'Listas Ley Transparencia'!$H$3:$M$17,4,0))</f>
        <v/>
      </c>
      <c r="AQ126" s="297" t="str">
        <f>IF(ISERROR(VLOOKUP(AL126,'Listas Ley Transparencia'!$H$3:$M$17,6,0)),"",VLOOKUP(AL126,'Listas Ley Transparencia'!$H$3:$M$17,6,0))</f>
        <v/>
      </c>
      <c r="AR126" s="281"/>
      <c r="AS126" s="252"/>
      <c r="AT126" s="282"/>
      <c r="AU126" s="282"/>
      <c r="AV126" s="243"/>
      <c r="AW126" s="305"/>
      <c r="AX126" s="306"/>
      <c r="AY126" s="307"/>
      <c r="AZ126" s="307"/>
      <c r="BA126" s="308" t="str">
        <f t="shared" si="3"/>
        <v>No</v>
      </c>
    </row>
    <row r="127" spans="1:53" ht="93" customHeight="1" x14ac:dyDescent="0.2">
      <c r="A127" s="244">
        <v>125</v>
      </c>
      <c r="B127" s="245"/>
      <c r="C127" s="245"/>
      <c r="D127" s="245"/>
      <c r="E127" s="246"/>
      <c r="F127" s="245"/>
      <c r="G127" s="245"/>
      <c r="H127" s="245"/>
      <c r="I127" s="256"/>
      <c r="J127" s="256"/>
      <c r="K127" s="248"/>
      <c r="L127" s="249"/>
      <c r="M127" s="272"/>
      <c r="N127" s="275"/>
      <c r="O127" s="274">
        <f>IFERROR(VLOOKUP(N127,'Listas Generales'!$B$25:$C$29,2,0),0)</f>
        <v>0</v>
      </c>
      <c r="P127" s="275"/>
      <c r="Q127" s="274">
        <f>IFERROR(VLOOKUP(P127,'Listas Generales'!$B$32:$C$36,2,0),0)</f>
        <v>0</v>
      </c>
      <c r="R127" s="275"/>
      <c r="S127" s="274">
        <f>IFERROR(VLOOKUP(R127,'Listas Generales'!$B$40:$C$44,2,0),0)</f>
        <v>0</v>
      </c>
      <c r="T127" s="276">
        <f t="shared" si="2"/>
        <v>0</v>
      </c>
      <c r="U127" s="275" t="str">
        <f>IFERROR(VLOOKUP(T127,'Listas Generales'!$B$4:$C$7,2,0),"-")</f>
        <v>Sin clasificar</v>
      </c>
      <c r="V127" s="250"/>
      <c r="W127" s="251"/>
      <c r="X127" s="252"/>
      <c r="Y127" s="252"/>
      <c r="Z127" s="252"/>
      <c r="AA127" s="252"/>
      <c r="AB127" s="243"/>
      <c r="AC127" s="292"/>
      <c r="AD127" s="287"/>
      <c r="AE127" s="287"/>
      <c r="AF127" s="287"/>
      <c r="AG127" s="287"/>
      <c r="AH127" s="290"/>
      <c r="AI127" s="318"/>
      <c r="AJ127" s="290"/>
      <c r="AK127" s="318"/>
      <c r="AL127" s="287"/>
      <c r="AM127" s="253"/>
      <c r="AN127" s="295" t="str">
        <f>IF(ISERROR(VLOOKUP(AL127,'Listas Ley Transparencia'!$H$3:$M$17,2,0)),"",VLOOKUP(AL127,'Listas Ley Transparencia'!$H$3:$M$17,2,0))</f>
        <v/>
      </c>
      <c r="AO127" s="296" t="str">
        <f>IF(ISERROR(VLOOKUP(AL127,'Listas Ley Transparencia'!$H$3:$M$17,3,0)),"",VLOOKUP(AL127,'Listas Ley Transparencia'!$H$3:$M$17,3,0))</f>
        <v/>
      </c>
      <c r="AP127" s="296" t="str">
        <f>IF(ISERROR(VLOOKUP(AL127,'Listas Ley Transparencia'!$H$3:$M$17,4,0)),"",VLOOKUP(AL127,'Listas Ley Transparencia'!$H$3:$M$17,4,0))</f>
        <v/>
      </c>
      <c r="AQ127" s="297" t="str">
        <f>IF(ISERROR(VLOOKUP(AL127,'Listas Ley Transparencia'!$H$3:$M$17,6,0)),"",VLOOKUP(AL127,'Listas Ley Transparencia'!$H$3:$M$17,6,0))</f>
        <v/>
      </c>
      <c r="AR127" s="281"/>
      <c r="AS127" s="252"/>
      <c r="AT127" s="282"/>
      <c r="AU127" s="282"/>
      <c r="AV127" s="243"/>
      <c r="AW127" s="305"/>
      <c r="AX127" s="306"/>
      <c r="AY127" s="307"/>
      <c r="AZ127" s="307"/>
      <c r="BA127" s="308" t="str">
        <f t="shared" si="3"/>
        <v>No</v>
      </c>
    </row>
    <row r="128" spans="1:53" ht="93" customHeight="1" x14ac:dyDescent="0.2">
      <c r="A128" s="244">
        <v>126</v>
      </c>
      <c r="B128" s="245"/>
      <c r="C128" s="245"/>
      <c r="D128" s="245"/>
      <c r="E128" s="246"/>
      <c r="F128" s="245"/>
      <c r="G128" s="245"/>
      <c r="H128" s="245"/>
      <c r="I128" s="256"/>
      <c r="J128" s="256"/>
      <c r="K128" s="248"/>
      <c r="L128" s="249"/>
      <c r="M128" s="272"/>
      <c r="N128" s="275"/>
      <c r="O128" s="274">
        <f>IFERROR(VLOOKUP(N128,'Listas Generales'!$B$25:$C$29,2,0),0)</f>
        <v>0</v>
      </c>
      <c r="P128" s="275"/>
      <c r="Q128" s="274">
        <f>IFERROR(VLOOKUP(P128,'Listas Generales'!$B$32:$C$36,2,0),0)</f>
        <v>0</v>
      </c>
      <c r="R128" s="275"/>
      <c r="S128" s="274">
        <f>IFERROR(VLOOKUP(R128,'Listas Generales'!$B$40:$C$44,2,0),0)</f>
        <v>0</v>
      </c>
      <c r="T128" s="276">
        <f t="shared" si="2"/>
        <v>0</v>
      </c>
      <c r="U128" s="275" t="str">
        <f>IFERROR(VLOOKUP(T128,'Listas Generales'!$B$4:$C$7,2,0),"-")</f>
        <v>Sin clasificar</v>
      </c>
      <c r="V128" s="250"/>
      <c r="W128" s="251"/>
      <c r="X128" s="252"/>
      <c r="Y128" s="252"/>
      <c r="Z128" s="252"/>
      <c r="AA128" s="252"/>
      <c r="AB128" s="243"/>
      <c r="AC128" s="292"/>
      <c r="AD128" s="287"/>
      <c r="AE128" s="287"/>
      <c r="AF128" s="287"/>
      <c r="AG128" s="287"/>
      <c r="AH128" s="290"/>
      <c r="AI128" s="318"/>
      <c r="AJ128" s="290"/>
      <c r="AK128" s="318"/>
      <c r="AL128" s="287"/>
      <c r="AM128" s="253"/>
      <c r="AN128" s="295" t="str">
        <f>IF(ISERROR(VLOOKUP(AL128,'Listas Ley Transparencia'!$H$3:$M$17,2,0)),"",VLOOKUP(AL128,'Listas Ley Transparencia'!$H$3:$M$17,2,0))</f>
        <v/>
      </c>
      <c r="AO128" s="296" t="str">
        <f>IF(ISERROR(VLOOKUP(AL128,'Listas Ley Transparencia'!$H$3:$M$17,3,0)),"",VLOOKUP(AL128,'Listas Ley Transparencia'!$H$3:$M$17,3,0))</f>
        <v/>
      </c>
      <c r="AP128" s="296" t="str">
        <f>IF(ISERROR(VLOOKUP(AL128,'Listas Ley Transparencia'!$H$3:$M$17,4,0)),"",VLOOKUP(AL128,'Listas Ley Transparencia'!$H$3:$M$17,4,0))</f>
        <v/>
      </c>
      <c r="AQ128" s="297" t="str">
        <f>IF(ISERROR(VLOOKUP(AL128,'Listas Ley Transparencia'!$H$3:$M$17,6,0)),"",VLOOKUP(AL128,'Listas Ley Transparencia'!$H$3:$M$17,6,0))</f>
        <v/>
      </c>
      <c r="AR128" s="281"/>
      <c r="AS128" s="252"/>
      <c r="AT128" s="282"/>
      <c r="AU128" s="282"/>
      <c r="AV128" s="243"/>
      <c r="AW128" s="305"/>
      <c r="AX128" s="306"/>
      <c r="AY128" s="307"/>
      <c r="AZ128" s="307"/>
      <c r="BA128" s="308" t="str">
        <f t="shared" si="3"/>
        <v>No</v>
      </c>
    </row>
    <row r="129" spans="1:53" ht="93" customHeight="1" x14ac:dyDescent="0.2">
      <c r="A129" s="244">
        <v>127</v>
      </c>
      <c r="B129" s="245"/>
      <c r="C129" s="245"/>
      <c r="D129" s="245"/>
      <c r="E129" s="246"/>
      <c r="F129" s="245"/>
      <c r="G129" s="245"/>
      <c r="H129" s="245"/>
      <c r="I129" s="256"/>
      <c r="J129" s="256"/>
      <c r="K129" s="248"/>
      <c r="L129" s="249"/>
      <c r="M129" s="272"/>
      <c r="N129" s="275"/>
      <c r="O129" s="274">
        <f>IFERROR(VLOOKUP(N129,'Listas Generales'!$B$25:$C$29,2,0),0)</f>
        <v>0</v>
      </c>
      <c r="P129" s="275"/>
      <c r="Q129" s="274">
        <f>IFERROR(VLOOKUP(P129,'Listas Generales'!$B$32:$C$36,2,0),0)</f>
        <v>0</v>
      </c>
      <c r="R129" s="275"/>
      <c r="S129" s="274">
        <f>IFERROR(VLOOKUP(R129,'Listas Generales'!$B$40:$C$44,2,0),0)</f>
        <v>0</v>
      </c>
      <c r="T129" s="276">
        <f t="shared" si="2"/>
        <v>0</v>
      </c>
      <c r="U129" s="275" t="str">
        <f>IFERROR(VLOOKUP(T129,'Listas Generales'!$B$4:$C$7,2,0),"-")</f>
        <v>Sin clasificar</v>
      </c>
      <c r="V129" s="250"/>
      <c r="W129" s="251"/>
      <c r="X129" s="252"/>
      <c r="Y129" s="252"/>
      <c r="Z129" s="252"/>
      <c r="AA129" s="252"/>
      <c r="AB129" s="243"/>
      <c r="AC129" s="292"/>
      <c r="AD129" s="287"/>
      <c r="AE129" s="287"/>
      <c r="AF129" s="287"/>
      <c r="AG129" s="287"/>
      <c r="AH129" s="290"/>
      <c r="AI129" s="318"/>
      <c r="AJ129" s="290"/>
      <c r="AK129" s="318"/>
      <c r="AL129" s="287"/>
      <c r="AM129" s="253"/>
      <c r="AN129" s="295" t="str">
        <f>IF(ISERROR(VLOOKUP(AL129,'Listas Ley Transparencia'!$H$3:$M$17,2,0)),"",VLOOKUP(AL129,'Listas Ley Transparencia'!$H$3:$M$17,2,0))</f>
        <v/>
      </c>
      <c r="AO129" s="296" t="str">
        <f>IF(ISERROR(VLOOKUP(AL129,'Listas Ley Transparencia'!$H$3:$M$17,3,0)),"",VLOOKUP(AL129,'Listas Ley Transparencia'!$H$3:$M$17,3,0))</f>
        <v/>
      </c>
      <c r="AP129" s="296" t="str">
        <f>IF(ISERROR(VLOOKUP(AL129,'Listas Ley Transparencia'!$H$3:$M$17,4,0)),"",VLOOKUP(AL129,'Listas Ley Transparencia'!$H$3:$M$17,4,0))</f>
        <v/>
      </c>
      <c r="AQ129" s="297" t="str">
        <f>IF(ISERROR(VLOOKUP(AL129,'Listas Ley Transparencia'!$H$3:$M$17,6,0)),"",VLOOKUP(AL129,'Listas Ley Transparencia'!$H$3:$M$17,6,0))</f>
        <v/>
      </c>
      <c r="AR129" s="281"/>
      <c r="AS129" s="252"/>
      <c r="AT129" s="282"/>
      <c r="AU129" s="282"/>
      <c r="AV129" s="243"/>
      <c r="AW129" s="305"/>
      <c r="AX129" s="306"/>
      <c r="AY129" s="307"/>
      <c r="AZ129" s="307"/>
      <c r="BA129" s="308" t="str">
        <f t="shared" si="3"/>
        <v>No</v>
      </c>
    </row>
    <row r="130" spans="1:53" ht="93" customHeight="1" x14ac:dyDescent="0.2">
      <c r="A130" s="244">
        <v>128</v>
      </c>
      <c r="B130" s="245"/>
      <c r="C130" s="245"/>
      <c r="D130" s="245"/>
      <c r="E130" s="246"/>
      <c r="F130" s="245"/>
      <c r="G130" s="245"/>
      <c r="H130" s="245"/>
      <c r="I130" s="256"/>
      <c r="J130" s="256"/>
      <c r="K130" s="248"/>
      <c r="L130" s="249"/>
      <c r="M130" s="272"/>
      <c r="N130" s="275"/>
      <c r="O130" s="274">
        <f>IFERROR(VLOOKUP(N130,'Listas Generales'!$B$25:$C$29,2,0),0)</f>
        <v>0</v>
      </c>
      <c r="P130" s="275"/>
      <c r="Q130" s="274">
        <f>IFERROR(VLOOKUP(P130,'Listas Generales'!$B$32:$C$36,2,0),0)</f>
        <v>0</v>
      </c>
      <c r="R130" s="275"/>
      <c r="S130" s="274">
        <f>IFERROR(VLOOKUP(R130,'Listas Generales'!$B$40:$C$44,2,0),0)</f>
        <v>0</v>
      </c>
      <c r="T130" s="276">
        <f t="shared" si="2"/>
        <v>0</v>
      </c>
      <c r="U130" s="275" t="str">
        <f>IFERROR(VLOOKUP(T130,'Listas Generales'!$B$4:$C$7,2,0),"-")</f>
        <v>Sin clasificar</v>
      </c>
      <c r="V130" s="250"/>
      <c r="W130" s="251"/>
      <c r="X130" s="252"/>
      <c r="Y130" s="252"/>
      <c r="Z130" s="252"/>
      <c r="AA130" s="252"/>
      <c r="AB130" s="243"/>
      <c r="AC130" s="292"/>
      <c r="AD130" s="287"/>
      <c r="AE130" s="287"/>
      <c r="AF130" s="287"/>
      <c r="AG130" s="287"/>
      <c r="AH130" s="290"/>
      <c r="AI130" s="318"/>
      <c r="AJ130" s="290"/>
      <c r="AK130" s="318"/>
      <c r="AL130" s="287"/>
      <c r="AM130" s="253"/>
      <c r="AN130" s="295" t="str">
        <f>IF(ISERROR(VLOOKUP(AL130,'Listas Ley Transparencia'!$H$3:$M$17,2,0)),"",VLOOKUP(AL130,'Listas Ley Transparencia'!$H$3:$M$17,2,0))</f>
        <v/>
      </c>
      <c r="AO130" s="296" t="str">
        <f>IF(ISERROR(VLOOKUP(AL130,'Listas Ley Transparencia'!$H$3:$M$17,3,0)),"",VLOOKUP(AL130,'Listas Ley Transparencia'!$H$3:$M$17,3,0))</f>
        <v/>
      </c>
      <c r="AP130" s="296" t="str">
        <f>IF(ISERROR(VLOOKUP(AL130,'Listas Ley Transparencia'!$H$3:$M$17,4,0)),"",VLOOKUP(AL130,'Listas Ley Transparencia'!$H$3:$M$17,4,0))</f>
        <v/>
      </c>
      <c r="AQ130" s="297" t="str">
        <f>IF(ISERROR(VLOOKUP(AL130,'Listas Ley Transparencia'!$H$3:$M$17,6,0)),"",VLOOKUP(AL130,'Listas Ley Transparencia'!$H$3:$M$17,6,0))</f>
        <v/>
      </c>
      <c r="AR130" s="281"/>
      <c r="AS130" s="252"/>
      <c r="AT130" s="282"/>
      <c r="AU130" s="282"/>
      <c r="AV130" s="243"/>
      <c r="AW130" s="305"/>
      <c r="AX130" s="306"/>
      <c r="AY130" s="307"/>
      <c r="AZ130" s="307"/>
      <c r="BA130" s="308" t="str">
        <f t="shared" si="3"/>
        <v>No</v>
      </c>
    </row>
    <row r="131" spans="1:53" ht="93" customHeight="1" x14ac:dyDescent="0.2">
      <c r="A131" s="244">
        <v>129</v>
      </c>
      <c r="B131" s="245"/>
      <c r="C131" s="245"/>
      <c r="D131" s="245"/>
      <c r="E131" s="246"/>
      <c r="F131" s="245"/>
      <c r="G131" s="245"/>
      <c r="H131" s="245"/>
      <c r="I131" s="256"/>
      <c r="J131" s="256"/>
      <c r="K131" s="248"/>
      <c r="L131" s="249"/>
      <c r="M131" s="272"/>
      <c r="N131" s="275"/>
      <c r="O131" s="274">
        <f>IFERROR(VLOOKUP(N131,'Listas Generales'!$B$25:$C$29,2,0),0)</f>
        <v>0</v>
      </c>
      <c r="P131" s="275"/>
      <c r="Q131" s="274">
        <f>IFERROR(VLOOKUP(P131,'Listas Generales'!$B$32:$C$36,2,0),0)</f>
        <v>0</v>
      </c>
      <c r="R131" s="275"/>
      <c r="S131" s="274">
        <f>IFERROR(VLOOKUP(R131,'Listas Generales'!$B$40:$C$44,2,0),0)</f>
        <v>0</v>
      </c>
      <c r="T131" s="276">
        <f t="shared" ref="T131:T194" si="4">IF(OR(O131=0,Q131=0,S131=0),0,IF(AND(O131=1,Q131=1,S131=1),1,(IF(OR(AND(O131=5,Q131=5),AND(Q131=5,S131=5),AND(O131=5,S131=5),AND(O131=5,Q131=5,S131=5)),5,3))))</f>
        <v>0</v>
      </c>
      <c r="U131" s="275" t="str">
        <f>IFERROR(VLOOKUP(T131,'Listas Generales'!$B$4:$C$7,2,0),"-")</f>
        <v>Sin clasificar</v>
      </c>
      <c r="V131" s="250"/>
      <c r="W131" s="251"/>
      <c r="X131" s="252"/>
      <c r="Y131" s="252"/>
      <c r="Z131" s="252"/>
      <c r="AA131" s="252"/>
      <c r="AB131" s="243"/>
      <c r="AC131" s="292"/>
      <c r="AD131" s="287"/>
      <c r="AE131" s="287"/>
      <c r="AF131" s="287"/>
      <c r="AG131" s="287"/>
      <c r="AH131" s="290"/>
      <c r="AI131" s="318"/>
      <c r="AJ131" s="290"/>
      <c r="AK131" s="318"/>
      <c r="AL131" s="287"/>
      <c r="AM131" s="253"/>
      <c r="AN131" s="295" t="str">
        <f>IF(ISERROR(VLOOKUP(AL131,'Listas Ley Transparencia'!$H$3:$M$17,2,0)),"",VLOOKUP(AL131,'Listas Ley Transparencia'!$H$3:$M$17,2,0))</f>
        <v/>
      </c>
      <c r="AO131" s="296" t="str">
        <f>IF(ISERROR(VLOOKUP(AL131,'Listas Ley Transparencia'!$H$3:$M$17,3,0)),"",VLOOKUP(AL131,'Listas Ley Transparencia'!$H$3:$M$17,3,0))</f>
        <v/>
      </c>
      <c r="AP131" s="296" t="str">
        <f>IF(ISERROR(VLOOKUP(AL131,'Listas Ley Transparencia'!$H$3:$M$17,4,0)),"",VLOOKUP(AL131,'Listas Ley Transparencia'!$H$3:$M$17,4,0))</f>
        <v/>
      </c>
      <c r="AQ131" s="297" t="str">
        <f>IF(ISERROR(VLOOKUP(AL131,'Listas Ley Transparencia'!$H$3:$M$17,6,0)),"",VLOOKUP(AL131,'Listas Ley Transparencia'!$H$3:$M$17,6,0))</f>
        <v/>
      </c>
      <c r="AR131" s="281"/>
      <c r="AS131" s="252"/>
      <c r="AT131" s="282"/>
      <c r="AU131" s="282"/>
      <c r="AV131" s="243"/>
      <c r="AW131" s="305"/>
      <c r="AX131" s="306"/>
      <c r="AY131" s="307"/>
      <c r="AZ131" s="307"/>
      <c r="BA131" s="308" t="str">
        <f t="shared" ref="BA131:BA194" si="5">IF(OR(AX131="Si",AY131="Si",AZ131="Si"),"Si","No")</f>
        <v>No</v>
      </c>
    </row>
    <row r="132" spans="1:53" ht="93" customHeight="1" x14ac:dyDescent="0.2">
      <c r="A132" s="244">
        <v>130</v>
      </c>
      <c r="B132" s="245"/>
      <c r="C132" s="245"/>
      <c r="D132" s="245"/>
      <c r="E132" s="246"/>
      <c r="F132" s="245"/>
      <c r="G132" s="245"/>
      <c r="H132" s="245"/>
      <c r="I132" s="256"/>
      <c r="J132" s="256"/>
      <c r="K132" s="248"/>
      <c r="L132" s="249"/>
      <c r="M132" s="272"/>
      <c r="N132" s="275"/>
      <c r="O132" s="274">
        <f>IFERROR(VLOOKUP(N132,'Listas Generales'!$B$25:$C$29,2,0),0)</f>
        <v>0</v>
      </c>
      <c r="P132" s="275"/>
      <c r="Q132" s="274">
        <f>IFERROR(VLOOKUP(P132,'Listas Generales'!$B$32:$C$36,2,0),0)</f>
        <v>0</v>
      </c>
      <c r="R132" s="275"/>
      <c r="S132" s="274">
        <f>IFERROR(VLOOKUP(R132,'Listas Generales'!$B$40:$C$44,2,0),0)</f>
        <v>0</v>
      </c>
      <c r="T132" s="276">
        <f t="shared" si="4"/>
        <v>0</v>
      </c>
      <c r="U132" s="275" t="str">
        <f>IFERROR(VLOOKUP(T132,'Listas Generales'!$B$4:$C$7,2,0),"-")</f>
        <v>Sin clasificar</v>
      </c>
      <c r="V132" s="250"/>
      <c r="W132" s="251"/>
      <c r="X132" s="252"/>
      <c r="Y132" s="252"/>
      <c r="Z132" s="252"/>
      <c r="AA132" s="252"/>
      <c r="AB132" s="243"/>
      <c r="AC132" s="292"/>
      <c r="AD132" s="287"/>
      <c r="AE132" s="287"/>
      <c r="AF132" s="287"/>
      <c r="AG132" s="287"/>
      <c r="AH132" s="290"/>
      <c r="AI132" s="318"/>
      <c r="AJ132" s="290"/>
      <c r="AK132" s="318"/>
      <c r="AL132" s="287"/>
      <c r="AM132" s="253"/>
      <c r="AN132" s="295" t="str">
        <f>IF(ISERROR(VLOOKUP(AL132,'Listas Ley Transparencia'!$H$3:$M$17,2,0)),"",VLOOKUP(AL132,'Listas Ley Transparencia'!$H$3:$M$17,2,0))</f>
        <v/>
      </c>
      <c r="AO132" s="296" t="str">
        <f>IF(ISERROR(VLOOKUP(AL132,'Listas Ley Transparencia'!$H$3:$M$17,3,0)),"",VLOOKUP(AL132,'Listas Ley Transparencia'!$H$3:$M$17,3,0))</f>
        <v/>
      </c>
      <c r="AP132" s="296" t="str">
        <f>IF(ISERROR(VLOOKUP(AL132,'Listas Ley Transparencia'!$H$3:$M$17,4,0)),"",VLOOKUP(AL132,'Listas Ley Transparencia'!$H$3:$M$17,4,0))</f>
        <v/>
      </c>
      <c r="AQ132" s="297" t="str">
        <f>IF(ISERROR(VLOOKUP(AL132,'Listas Ley Transparencia'!$H$3:$M$17,6,0)),"",VLOOKUP(AL132,'Listas Ley Transparencia'!$H$3:$M$17,6,0))</f>
        <v/>
      </c>
      <c r="AR132" s="281"/>
      <c r="AS132" s="252"/>
      <c r="AT132" s="282"/>
      <c r="AU132" s="282"/>
      <c r="AV132" s="243"/>
      <c r="AW132" s="305"/>
      <c r="AX132" s="306"/>
      <c r="AY132" s="307"/>
      <c r="AZ132" s="307"/>
      <c r="BA132" s="308" t="str">
        <f t="shared" si="5"/>
        <v>No</v>
      </c>
    </row>
    <row r="133" spans="1:53" ht="93" customHeight="1" x14ac:dyDescent="0.2">
      <c r="A133" s="244">
        <v>131</v>
      </c>
      <c r="B133" s="245"/>
      <c r="C133" s="245"/>
      <c r="D133" s="245"/>
      <c r="E133" s="246"/>
      <c r="F133" s="245"/>
      <c r="G133" s="245"/>
      <c r="H133" s="245"/>
      <c r="I133" s="256"/>
      <c r="J133" s="256"/>
      <c r="K133" s="248"/>
      <c r="L133" s="249"/>
      <c r="M133" s="272"/>
      <c r="N133" s="275"/>
      <c r="O133" s="274">
        <f>IFERROR(VLOOKUP(N133,'Listas Generales'!$B$25:$C$29,2,0),0)</f>
        <v>0</v>
      </c>
      <c r="P133" s="275"/>
      <c r="Q133" s="274">
        <f>IFERROR(VLOOKUP(P133,'Listas Generales'!$B$32:$C$36,2,0),0)</f>
        <v>0</v>
      </c>
      <c r="R133" s="275"/>
      <c r="S133" s="274">
        <f>IFERROR(VLOOKUP(R133,'Listas Generales'!$B$40:$C$44,2,0),0)</f>
        <v>0</v>
      </c>
      <c r="T133" s="276">
        <f t="shared" si="4"/>
        <v>0</v>
      </c>
      <c r="U133" s="275" t="str">
        <f>IFERROR(VLOOKUP(T133,'Listas Generales'!$B$4:$C$7,2,0),"-")</f>
        <v>Sin clasificar</v>
      </c>
      <c r="V133" s="250"/>
      <c r="W133" s="251"/>
      <c r="X133" s="252"/>
      <c r="Y133" s="252"/>
      <c r="Z133" s="252"/>
      <c r="AA133" s="252"/>
      <c r="AB133" s="243"/>
      <c r="AC133" s="292"/>
      <c r="AD133" s="287"/>
      <c r="AE133" s="287"/>
      <c r="AF133" s="287"/>
      <c r="AG133" s="287"/>
      <c r="AH133" s="290"/>
      <c r="AI133" s="318"/>
      <c r="AJ133" s="290"/>
      <c r="AK133" s="318"/>
      <c r="AL133" s="287"/>
      <c r="AM133" s="253"/>
      <c r="AN133" s="295" t="str">
        <f>IF(ISERROR(VLOOKUP(AL133,'Listas Ley Transparencia'!$H$3:$M$17,2,0)),"",VLOOKUP(AL133,'Listas Ley Transparencia'!$H$3:$M$17,2,0))</f>
        <v/>
      </c>
      <c r="AO133" s="296" t="str">
        <f>IF(ISERROR(VLOOKUP(AL133,'Listas Ley Transparencia'!$H$3:$M$17,3,0)),"",VLOOKUP(AL133,'Listas Ley Transparencia'!$H$3:$M$17,3,0))</f>
        <v/>
      </c>
      <c r="AP133" s="296" t="str">
        <f>IF(ISERROR(VLOOKUP(AL133,'Listas Ley Transparencia'!$H$3:$M$17,4,0)),"",VLOOKUP(AL133,'Listas Ley Transparencia'!$H$3:$M$17,4,0))</f>
        <v/>
      </c>
      <c r="AQ133" s="297" t="str">
        <f>IF(ISERROR(VLOOKUP(AL133,'Listas Ley Transparencia'!$H$3:$M$17,6,0)),"",VLOOKUP(AL133,'Listas Ley Transparencia'!$H$3:$M$17,6,0))</f>
        <v/>
      </c>
      <c r="AR133" s="281"/>
      <c r="AS133" s="252"/>
      <c r="AT133" s="282"/>
      <c r="AU133" s="282"/>
      <c r="AV133" s="243"/>
      <c r="AW133" s="305"/>
      <c r="AX133" s="306"/>
      <c r="AY133" s="307"/>
      <c r="AZ133" s="307"/>
      <c r="BA133" s="308" t="str">
        <f t="shared" si="5"/>
        <v>No</v>
      </c>
    </row>
    <row r="134" spans="1:53" ht="93" customHeight="1" x14ac:dyDescent="0.2">
      <c r="A134" s="244">
        <v>132</v>
      </c>
      <c r="B134" s="245"/>
      <c r="C134" s="245"/>
      <c r="D134" s="245"/>
      <c r="E134" s="246"/>
      <c r="F134" s="245"/>
      <c r="G134" s="245"/>
      <c r="H134" s="245"/>
      <c r="I134" s="256"/>
      <c r="J134" s="256"/>
      <c r="K134" s="248"/>
      <c r="L134" s="249"/>
      <c r="M134" s="272"/>
      <c r="N134" s="275"/>
      <c r="O134" s="274">
        <f>IFERROR(VLOOKUP(N134,'Listas Generales'!$B$25:$C$29,2,0),0)</f>
        <v>0</v>
      </c>
      <c r="P134" s="275"/>
      <c r="Q134" s="274">
        <f>IFERROR(VLOOKUP(P134,'Listas Generales'!$B$32:$C$36,2,0),0)</f>
        <v>0</v>
      </c>
      <c r="R134" s="275"/>
      <c r="S134" s="274">
        <f>IFERROR(VLOOKUP(R134,'Listas Generales'!$B$40:$C$44,2,0),0)</f>
        <v>0</v>
      </c>
      <c r="T134" s="276">
        <f t="shared" si="4"/>
        <v>0</v>
      </c>
      <c r="U134" s="275" t="str">
        <f>IFERROR(VLOOKUP(T134,'Listas Generales'!$B$4:$C$7,2,0),"-")</f>
        <v>Sin clasificar</v>
      </c>
      <c r="V134" s="250"/>
      <c r="W134" s="251"/>
      <c r="X134" s="252"/>
      <c r="Y134" s="252"/>
      <c r="Z134" s="252"/>
      <c r="AA134" s="252"/>
      <c r="AB134" s="243"/>
      <c r="AC134" s="292"/>
      <c r="AD134" s="287"/>
      <c r="AE134" s="287"/>
      <c r="AF134" s="287"/>
      <c r="AG134" s="287"/>
      <c r="AH134" s="290"/>
      <c r="AI134" s="318"/>
      <c r="AJ134" s="290"/>
      <c r="AK134" s="318"/>
      <c r="AL134" s="287"/>
      <c r="AM134" s="253"/>
      <c r="AN134" s="295" t="str">
        <f>IF(ISERROR(VLOOKUP(AL134,'Listas Ley Transparencia'!$H$3:$M$17,2,0)),"",VLOOKUP(AL134,'Listas Ley Transparencia'!$H$3:$M$17,2,0))</f>
        <v/>
      </c>
      <c r="AO134" s="296" t="str">
        <f>IF(ISERROR(VLOOKUP(AL134,'Listas Ley Transparencia'!$H$3:$M$17,3,0)),"",VLOOKUP(AL134,'Listas Ley Transparencia'!$H$3:$M$17,3,0))</f>
        <v/>
      </c>
      <c r="AP134" s="296" t="str">
        <f>IF(ISERROR(VLOOKUP(AL134,'Listas Ley Transparencia'!$H$3:$M$17,4,0)),"",VLOOKUP(AL134,'Listas Ley Transparencia'!$H$3:$M$17,4,0))</f>
        <v/>
      </c>
      <c r="AQ134" s="297" t="str">
        <f>IF(ISERROR(VLOOKUP(AL134,'Listas Ley Transparencia'!$H$3:$M$17,6,0)),"",VLOOKUP(AL134,'Listas Ley Transparencia'!$H$3:$M$17,6,0))</f>
        <v/>
      </c>
      <c r="AR134" s="281"/>
      <c r="AS134" s="252"/>
      <c r="AT134" s="282"/>
      <c r="AU134" s="282"/>
      <c r="AV134" s="243"/>
      <c r="AW134" s="305"/>
      <c r="AX134" s="306"/>
      <c r="AY134" s="307"/>
      <c r="AZ134" s="307"/>
      <c r="BA134" s="308" t="str">
        <f t="shared" si="5"/>
        <v>No</v>
      </c>
    </row>
    <row r="135" spans="1:53" ht="93" customHeight="1" x14ac:dyDescent="0.2">
      <c r="A135" s="244">
        <v>133</v>
      </c>
      <c r="B135" s="245"/>
      <c r="C135" s="245"/>
      <c r="D135" s="245"/>
      <c r="E135" s="246"/>
      <c r="F135" s="245"/>
      <c r="G135" s="245"/>
      <c r="H135" s="245"/>
      <c r="I135" s="256"/>
      <c r="J135" s="256"/>
      <c r="K135" s="248"/>
      <c r="L135" s="249"/>
      <c r="M135" s="272"/>
      <c r="N135" s="275"/>
      <c r="O135" s="274">
        <f>IFERROR(VLOOKUP(N135,'Listas Generales'!$B$25:$C$29,2,0),0)</f>
        <v>0</v>
      </c>
      <c r="P135" s="275"/>
      <c r="Q135" s="274">
        <f>IFERROR(VLOOKUP(P135,'Listas Generales'!$B$32:$C$36,2,0),0)</f>
        <v>0</v>
      </c>
      <c r="R135" s="275"/>
      <c r="S135" s="274">
        <f>IFERROR(VLOOKUP(R135,'Listas Generales'!$B$40:$C$44,2,0),0)</f>
        <v>0</v>
      </c>
      <c r="T135" s="276">
        <f t="shared" si="4"/>
        <v>0</v>
      </c>
      <c r="U135" s="275" t="str">
        <f>IFERROR(VLOOKUP(T135,'Listas Generales'!$B$4:$C$7,2,0),"-")</f>
        <v>Sin clasificar</v>
      </c>
      <c r="V135" s="250"/>
      <c r="W135" s="251"/>
      <c r="X135" s="252"/>
      <c r="Y135" s="252"/>
      <c r="Z135" s="252"/>
      <c r="AA135" s="252"/>
      <c r="AB135" s="243"/>
      <c r="AC135" s="292"/>
      <c r="AD135" s="287"/>
      <c r="AE135" s="287"/>
      <c r="AF135" s="287"/>
      <c r="AG135" s="287"/>
      <c r="AH135" s="290"/>
      <c r="AI135" s="318"/>
      <c r="AJ135" s="290"/>
      <c r="AK135" s="318"/>
      <c r="AL135" s="287"/>
      <c r="AM135" s="253"/>
      <c r="AN135" s="295" t="str">
        <f>IF(ISERROR(VLOOKUP(AL135,'Listas Ley Transparencia'!$H$3:$M$17,2,0)),"",VLOOKUP(AL135,'Listas Ley Transparencia'!$H$3:$M$17,2,0))</f>
        <v/>
      </c>
      <c r="AO135" s="296" t="str">
        <f>IF(ISERROR(VLOOKUP(AL135,'Listas Ley Transparencia'!$H$3:$M$17,3,0)),"",VLOOKUP(AL135,'Listas Ley Transparencia'!$H$3:$M$17,3,0))</f>
        <v/>
      </c>
      <c r="AP135" s="296" t="str">
        <f>IF(ISERROR(VLOOKUP(AL135,'Listas Ley Transparencia'!$H$3:$M$17,4,0)),"",VLOOKUP(AL135,'Listas Ley Transparencia'!$H$3:$M$17,4,0))</f>
        <v/>
      </c>
      <c r="AQ135" s="297" t="str">
        <f>IF(ISERROR(VLOOKUP(AL135,'Listas Ley Transparencia'!$H$3:$M$17,6,0)),"",VLOOKUP(AL135,'Listas Ley Transparencia'!$H$3:$M$17,6,0))</f>
        <v/>
      </c>
      <c r="AR135" s="281"/>
      <c r="AS135" s="252"/>
      <c r="AT135" s="282"/>
      <c r="AU135" s="282"/>
      <c r="AV135" s="243"/>
      <c r="AW135" s="305"/>
      <c r="AX135" s="306"/>
      <c r="AY135" s="307"/>
      <c r="AZ135" s="307"/>
      <c r="BA135" s="308" t="str">
        <f t="shared" si="5"/>
        <v>No</v>
      </c>
    </row>
    <row r="136" spans="1:53" ht="93" customHeight="1" x14ac:dyDescent="0.2">
      <c r="A136" s="244">
        <v>134</v>
      </c>
      <c r="B136" s="245"/>
      <c r="C136" s="245"/>
      <c r="D136" s="245"/>
      <c r="E136" s="246"/>
      <c r="F136" s="245"/>
      <c r="G136" s="245"/>
      <c r="H136" s="245"/>
      <c r="I136" s="256"/>
      <c r="J136" s="256"/>
      <c r="K136" s="248"/>
      <c r="L136" s="249"/>
      <c r="M136" s="272"/>
      <c r="N136" s="275"/>
      <c r="O136" s="274">
        <f>IFERROR(VLOOKUP(N136,'Listas Generales'!$B$25:$C$29,2,0),0)</f>
        <v>0</v>
      </c>
      <c r="P136" s="275"/>
      <c r="Q136" s="274">
        <f>IFERROR(VLOOKUP(P136,'Listas Generales'!$B$32:$C$36,2,0),0)</f>
        <v>0</v>
      </c>
      <c r="R136" s="275"/>
      <c r="S136" s="274">
        <f>IFERROR(VLOOKUP(R136,'Listas Generales'!$B$40:$C$44,2,0),0)</f>
        <v>0</v>
      </c>
      <c r="T136" s="276">
        <f t="shared" si="4"/>
        <v>0</v>
      </c>
      <c r="U136" s="275" t="str">
        <f>IFERROR(VLOOKUP(T136,'Listas Generales'!$B$4:$C$7,2,0),"-")</f>
        <v>Sin clasificar</v>
      </c>
      <c r="V136" s="250"/>
      <c r="W136" s="251"/>
      <c r="X136" s="252"/>
      <c r="Y136" s="252"/>
      <c r="Z136" s="252"/>
      <c r="AA136" s="252"/>
      <c r="AB136" s="243"/>
      <c r="AC136" s="292"/>
      <c r="AD136" s="287"/>
      <c r="AE136" s="287"/>
      <c r="AF136" s="287"/>
      <c r="AG136" s="287"/>
      <c r="AH136" s="290"/>
      <c r="AI136" s="318"/>
      <c r="AJ136" s="290"/>
      <c r="AK136" s="318"/>
      <c r="AL136" s="287"/>
      <c r="AM136" s="253"/>
      <c r="AN136" s="295" t="str">
        <f>IF(ISERROR(VLOOKUP(AL136,'Listas Ley Transparencia'!$H$3:$M$17,2,0)),"",VLOOKUP(AL136,'Listas Ley Transparencia'!$H$3:$M$17,2,0))</f>
        <v/>
      </c>
      <c r="AO136" s="296" t="str">
        <f>IF(ISERROR(VLOOKUP(AL136,'Listas Ley Transparencia'!$H$3:$M$17,3,0)),"",VLOOKUP(AL136,'Listas Ley Transparencia'!$H$3:$M$17,3,0))</f>
        <v/>
      </c>
      <c r="AP136" s="296" t="str">
        <f>IF(ISERROR(VLOOKUP(AL136,'Listas Ley Transparencia'!$H$3:$M$17,4,0)),"",VLOOKUP(AL136,'Listas Ley Transparencia'!$H$3:$M$17,4,0))</f>
        <v/>
      </c>
      <c r="AQ136" s="297" t="str">
        <f>IF(ISERROR(VLOOKUP(AL136,'Listas Ley Transparencia'!$H$3:$M$17,6,0)),"",VLOOKUP(AL136,'Listas Ley Transparencia'!$H$3:$M$17,6,0))</f>
        <v/>
      </c>
      <c r="AR136" s="281"/>
      <c r="AS136" s="252"/>
      <c r="AT136" s="282"/>
      <c r="AU136" s="282"/>
      <c r="AV136" s="243"/>
      <c r="AW136" s="305"/>
      <c r="AX136" s="306"/>
      <c r="AY136" s="307"/>
      <c r="AZ136" s="307"/>
      <c r="BA136" s="308" t="str">
        <f t="shared" si="5"/>
        <v>No</v>
      </c>
    </row>
    <row r="137" spans="1:53" ht="93" customHeight="1" x14ac:dyDescent="0.2">
      <c r="A137" s="244">
        <v>135</v>
      </c>
      <c r="B137" s="245"/>
      <c r="C137" s="245"/>
      <c r="D137" s="245"/>
      <c r="E137" s="246"/>
      <c r="F137" s="245"/>
      <c r="G137" s="245"/>
      <c r="H137" s="245"/>
      <c r="I137" s="256"/>
      <c r="J137" s="256"/>
      <c r="K137" s="248"/>
      <c r="L137" s="249"/>
      <c r="M137" s="272"/>
      <c r="N137" s="275"/>
      <c r="O137" s="274">
        <f>IFERROR(VLOOKUP(N137,'Listas Generales'!$B$25:$C$29,2,0),0)</f>
        <v>0</v>
      </c>
      <c r="P137" s="275"/>
      <c r="Q137" s="274">
        <f>IFERROR(VLOOKUP(P137,'Listas Generales'!$B$32:$C$36,2,0),0)</f>
        <v>0</v>
      </c>
      <c r="R137" s="275"/>
      <c r="S137" s="274">
        <f>IFERROR(VLOOKUP(R137,'Listas Generales'!$B$40:$C$44,2,0),0)</f>
        <v>0</v>
      </c>
      <c r="T137" s="276">
        <f t="shared" si="4"/>
        <v>0</v>
      </c>
      <c r="U137" s="275" t="str">
        <f>IFERROR(VLOOKUP(T137,'Listas Generales'!$B$4:$C$7,2,0),"-")</f>
        <v>Sin clasificar</v>
      </c>
      <c r="V137" s="250"/>
      <c r="W137" s="251"/>
      <c r="X137" s="252"/>
      <c r="Y137" s="252"/>
      <c r="Z137" s="252"/>
      <c r="AA137" s="252"/>
      <c r="AB137" s="243"/>
      <c r="AC137" s="292"/>
      <c r="AD137" s="287"/>
      <c r="AE137" s="287"/>
      <c r="AF137" s="287"/>
      <c r="AG137" s="287"/>
      <c r="AH137" s="290"/>
      <c r="AI137" s="318"/>
      <c r="AJ137" s="290"/>
      <c r="AK137" s="318"/>
      <c r="AL137" s="287"/>
      <c r="AM137" s="253"/>
      <c r="AN137" s="295" t="str">
        <f>IF(ISERROR(VLOOKUP(AL137,'Listas Ley Transparencia'!$H$3:$M$17,2,0)),"",VLOOKUP(AL137,'Listas Ley Transparencia'!$H$3:$M$17,2,0))</f>
        <v/>
      </c>
      <c r="AO137" s="296" t="str">
        <f>IF(ISERROR(VLOOKUP(AL137,'Listas Ley Transparencia'!$H$3:$M$17,3,0)),"",VLOOKUP(AL137,'Listas Ley Transparencia'!$H$3:$M$17,3,0))</f>
        <v/>
      </c>
      <c r="AP137" s="296" t="str">
        <f>IF(ISERROR(VLOOKUP(AL137,'Listas Ley Transparencia'!$H$3:$M$17,4,0)),"",VLOOKUP(AL137,'Listas Ley Transparencia'!$H$3:$M$17,4,0))</f>
        <v/>
      </c>
      <c r="AQ137" s="297" t="str">
        <f>IF(ISERROR(VLOOKUP(AL137,'Listas Ley Transparencia'!$H$3:$M$17,6,0)),"",VLOOKUP(AL137,'Listas Ley Transparencia'!$H$3:$M$17,6,0))</f>
        <v/>
      </c>
      <c r="AR137" s="281"/>
      <c r="AS137" s="252"/>
      <c r="AT137" s="282"/>
      <c r="AU137" s="282"/>
      <c r="AV137" s="243"/>
      <c r="AW137" s="305"/>
      <c r="AX137" s="306"/>
      <c r="AY137" s="307"/>
      <c r="AZ137" s="307"/>
      <c r="BA137" s="308" t="str">
        <f t="shared" si="5"/>
        <v>No</v>
      </c>
    </row>
    <row r="138" spans="1:53" ht="93" customHeight="1" x14ac:dyDescent="0.2">
      <c r="A138" s="244">
        <v>136</v>
      </c>
      <c r="B138" s="245"/>
      <c r="C138" s="245"/>
      <c r="D138" s="245"/>
      <c r="E138" s="246"/>
      <c r="F138" s="245"/>
      <c r="G138" s="245"/>
      <c r="H138" s="245"/>
      <c r="I138" s="256"/>
      <c r="J138" s="256"/>
      <c r="K138" s="248"/>
      <c r="L138" s="249"/>
      <c r="M138" s="272"/>
      <c r="N138" s="275"/>
      <c r="O138" s="274">
        <f>IFERROR(VLOOKUP(N138,'Listas Generales'!$B$25:$C$29,2,0),0)</f>
        <v>0</v>
      </c>
      <c r="P138" s="275"/>
      <c r="Q138" s="274">
        <f>IFERROR(VLOOKUP(P138,'Listas Generales'!$B$32:$C$36,2,0),0)</f>
        <v>0</v>
      </c>
      <c r="R138" s="275"/>
      <c r="S138" s="274">
        <f>IFERROR(VLOOKUP(R138,'Listas Generales'!$B$40:$C$44,2,0),0)</f>
        <v>0</v>
      </c>
      <c r="T138" s="276">
        <f t="shared" si="4"/>
        <v>0</v>
      </c>
      <c r="U138" s="275" t="str">
        <f>IFERROR(VLOOKUP(T138,'Listas Generales'!$B$4:$C$7,2,0),"-")</f>
        <v>Sin clasificar</v>
      </c>
      <c r="V138" s="250"/>
      <c r="W138" s="251"/>
      <c r="X138" s="252"/>
      <c r="Y138" s="252"/>
      <c r="Z138" s="252"/>
      <c r="AA138" s="252"/>
      <c r="AB138" s="243"/>
      <c r="AC138" s="292"/>
      <c r="AD138" s="287"/>
      <c r="AE138" s="287"/>
      <c r="AF138" s="287"/>
      <c r="AG138" s="287"/>
      <c r="AH138" s="290"/>
      <c r="AI138" s="318"/>
      <c r="AJ138" s="290"/>
      <c r="AK138" s="318"/>
      <c r="AL138" s="287"/>
      <c r="AM138" s="253"/>
      <c r="AN138" s="295" t="str">
        <f>IF(ISERROR(VLOOKUP(AL138,'Listas Ley Transparencia'!$H$3:$M$17,2,0)),"",VLOOKUP(AL138,'Listas Ley Transparencia'!$H$3:$M$17,2,0))</f>
        <v/>
      </c>
      <c r="AO138" s="296" t="str">
        <f>IF(ISERROR(VLOOKUP(AL138,'Listas Ley Transparencia'!$H$3:$M$17,3,0)),"",VLOOKUP(AL138,'Listas Ley Transparencia'!$H$3:$M$17,3,0))</f>
        <v/>
      </c>
      <c r="AP138" s="296" t="str">
        <f>IF(ISERROR(VLOOKUP(AL138,'Listas Ley Transparencia'!$H$3:$M$17,4,0)),"",VLOOKUP(AL138,'Listas Ley Transparencia'!$H$3:$M$17,4,0))</f>
        <v/>
      </c>
      <c r="AQ138" s="297" t="str">
        <f>IF(ISERROR(VLOOKUP(AL138,'Listas Ley Transparencia'!$H$3:$M$17,6,0)),"",VLOOKUP(AL138,'Listas Ley Transparencia'!$H$3:$M$17,6,0))</f>
        <v/>
      </c>
      <c r="AR138" s="281"/>
      <c r="AS138" s="252"/>
      <c r="AT138" s="282"/>
      <c r="AU138" s="282"/>
      <c r="AV138" s="243"/>
      <c r="AW138" s="305"/>
      <c r="AX138" s="306"/>
      <c r="AY138" s="307"/>
      <c r="AZ138" s="307"/>
      <c r="BA138" s="308" t="str">
        <f t="shared" si="5"/>
        <v>No</v>
      </c>
    </row>
    <row r="139" spans="1:53" ht="93" customHeight="1" x14ac:dyDescent="0.2">
      <c r="A139" s="244">
        <v>137</v>
      </c>
      <c r="B139" s="245"/>
      <c r="C139" s="245"/>
      <c r="D139" s="245"/>
      <c r="E139" s="246"/>
      <c r="F139" s="245"/>
      <c r="G139" s="245"/>
      <c r="H139" s="245"/>
      <c r="I139" s="256"/>
      <c r="J139" s="256"/>
      <c r="K139" s="248"/>
      <c r="L139" s="249"/>
      <c r="M139" s="272"/>
      <c r="N139" s="275"/>
      <c r="O139" s="274">
        <f>IFERROR(VLOOKUP(N139,'Listas Generales'!$B$25:$C$29,2,0),0)</f>
        <v>0</v>
      </c>
      <c r="P139" s="275"/>
      <c r="Q139" s="274">
        <f>IFERROR(VLOOKUP(P139,'Listas Generales'!$B$32:$C$36,2,0),0)</f>
        <v>0</v>
      </c>
      <c r="R139" s="275"/>
      <c r="S139" s="274">
        <f>IFERROR(VLOOKUP(R139,'Listas Generales'!$B$40:$C$44,2,0),0)</f>
        <v>0</v>
      </c>
      <c r="T139" s="276">
        <f t="shared" si="4"/>
        <v>0</v>
      </c>
      <c r="U139" s="275" t="str">
        <f>IFERROR(VLOOKUP(T139,'Listas Generales'!$B$4:$C$7,2,0),"-")</f>
        <v>Sin clasificar</v>
      </c>
      <c r="V139" s="250"/>
      <c r="W139" s="251"/>
      <c r="X139" s="252"/>
      <c r="Y139" s="252"/>
      <c r="Z139" s="252"/>
      <c r="AA139" s="252"/>
      <c r="AB139" s="243"/>
      <c r="AC139" s="292"/>
      <c r="AD139" s="287"/>
      <c r="AE139" s="287"/>
      <c r="AF139" s="287"/>
      <c r="AG139" s="287"/>
      <c r="AH139" s="290"/>
      <c r="AI139" s="318"/>
      <c r="AJ139" s="290"/>
      <c r="AK139" s="318"/>
      <c r="AL139" s="287"/>
      <c r="AM139" s="253"/>
      <c r="AN139" s="295" t="str">
        <f>IF(ISERROR(VLOOKUP(AL139,'Listas Ley Transparencia'!$H$3:$M$17,2,0)),"",VLOOKUP(AL139,'Listas Ley Transparencia'!$H$3:$M$17,2,0))</f>
        <v/>
      </c>
      <c r="AO139" s="296" t="str">
        <f>IF(ISERROR(VLOOKUP(AL139,'Listas Ley Transparencia'!$H$3:$M$17,3,0)),"",VLOOKUP(AL139,'Listas Ley Transparencia'!$H$3:$M$17,3,0))</f>
        <v/>
      </c>
      <c r="AP139" s="296" t="str">
        <f>IF(ISERROR(VLOOKUP(AL139,'Listas Ley Transparencia'!$H$3:$M$17,4,0)),"",VLOOKUP(AL139,'Listas Ley Transparencia'!$H$3:$M$17,4,0))</f>
        <v/>
      </c>
      <c r="AQ139" s="297" t="str">
        <f>IF(ISERROR(VLOOKUP(AL139,'Listas Ley Transparencia'!$H$3:$M$17,6,0)),"",VLOOKUP(AL139,'Listas Ley Transparencia'!$H$3:$M$17,6,0))</f>
        <v/>
      </c>
      <c r="AR139" s="281"/>
      <c r="AS139" s="252"/>
      <c r="AT139" s="282"/>
      <c r="AU139" s="282"/>
      <c r="AV139" s="243"/>
      <c r="AW139" s="305"/>
      <c r="AX139" s="306"/>
      <c r="AY139" s="307"/>
      <c r="AZ139" s="307"/>
      <c r="BA139" s="308" t="str">
        <f t="shared" si="5"/>
        <v>No</v>
      </c>
    </row>
    <row r="140" spans="1:53" ht="93" customHeight="1" x14ac:dyDescent="0.2">
      <c r="A140" s="244">
        <v>138</v>
      </c>
      <c r="B140" s="245"/>
      <c r="C140" s="245"/>
      <c r="D140" s="245"/>
      <c r="E140" s="246"/>
      <c r="F140" s="245"/>
      <c r="G140" s="245"/>
      <c r="H140" s="245"/>
      <c r="I140" s="256"/>
      <c r="J140" s="256"/>
      <c r="K140" s="248"/>
      <c r="L140" s="249"/>
      <c r="M140" s="272"/>
      <c r="N140" s="275"/>
      <c r="O140" s="274">
        <f>IFERROR(VLOOKUP(N140,'Listas Generales'!$B$25:$C$29,2,0),0)</f>
        <v>0</v>
      </c>
      <c r="P140" s="275"/>
      <c r="Q140" s="274">
        <f>IFERROR(VLOOKUP(P140,'Listas Generales'!$B$32:$C$36,2,0),0)</f>
        <v>0</v>
      </c>
      <c r="R140" s="275"/>
      <c r="S140" s="274">
        <f>IFERROR(VLOOKUP(R140,'Listas Generales'!$B$40:$C$44,2,0),0)</f>
        <v>0</v>
      </c>
      <c r="T140" s="276">
        <f t="shared" si="4"/>
        <v>0</v>
      </c>
      <c r="U140" s="275" t="str">
        <f>IFERROR(VLOOKUP(T140,'Listas Generales'!$B$4:$C$7,2,0),"-")</f>
        <v>Sin clasificar</v>
      </c>
      <c r="V140" s="250"/>
      <c r="W140" s="251"/>
      <c r="X140" s="252"/>
      <c r="Y140" s="252"/>
      <c r="Z140" s="252"/>
      <c r="AA140" s="252"/>
      <c r="AB140" s="243"/>
      <c r="AC140" s="292"/>
      <c r="AD140" s="287"/>
      <c r="AE140" s="287"/>
      <c r="AF140" s="287"/>
      <c r="AG140" s="287"/>
      <c r="AH140" s="290"/>
      <c r="AI140" s="318"/>
      <c r="AJ140" s="290"/>
      <c r="AK140" s="318"/>
      <c r="AL140" s="287"/>
      <c r="AM140" s="253"/>
      <c r="AN140" s="295" t="str">
        <f>IF(ISERROR(VLOOKUP(AL140,'Listas Ley Transparencia'!$H$3:$M$17,2,0)),"",VLOOKUP(AL140,'Listas Ley Transparencia'!$H$3:$M$17,2,0))</f>
        <v/>
      </c>
      <c r="AO140" s="296" t="str">
        <f>IF(ISERROR(VLOOKUP(AL140,'Listas Ley Transparencia'!$H$3:$M$17,3,0)),"",VLOOKUP(AL140,'Listas Ley Transparencia'!$H$3:$M$17,3,0))</f>
        <v/>
      </c>
      <c r="AP140" s="296" t="str">
        <f>IF(ISERROR(VLOOKUP(AL140,'Listas Ley Transparencia'!$H$3:$M$17,4,0)),"",VLOOKUP(AL140,'Listas Ley Transparencia'!$H$3:$M$17,4,0))</f>
        <v/>
      </c>
      <c r="AQ140" s="297" t="str">
        <f>IF(ISERROR(VLOOKUP(AL140,'Listas Ley Transparencia'!$H$3:$M$17,6,0)),"",VLOOKUP(AL140,'Listas Ley Transparencia'!$H$3:$M$17,6,0))</f>
        <v/>
      </c>
      <c r="AR140" s="281"/>
      <c r="AS140" s="252"/>
      <c r="AT140" s="282"/>
      <c r="AU140" s="282"/>
      <c r="AV140" s="243"/>
      <c r="AW140" s="305"/>
      <c r="AX140" s="306"/>
      <c r="AY140" s="307"/>
      <c r="AZ140" s="307"/>
      <c r="BA140" s="308" t="str">
        <f t="shared" si="5"/>
        <v>No</v>
      </c>
    </row>
    <row r="141" spans="1:53" ht="93" customHeight="1" x14ac:dyDescent="0.2">
      <c r="A141" s="244">
        <v>139</v>
      </c>
      <c r="B141" s="245"/>
      <c r="C141" s="245"/>
      <c r="D141" s="245"/>
      <c r="E141" s="246"/>
      <c r="F141" s="245"/>
      <c r="G141" s="245"/>
      <c r="H141" s="245"/>
      <c r="I141" s="256"/>
      <c r="J141" s="256"/>
      <c r="K141" s="248"/>
      <c r="L141" s="249"/>
      <c r="M141" s="272"/>
      <c r="N141" s="275"/>
      <c r="O141" s="274">
        <f>IFERROR(VLOOKUP(N141,'Listas Generales'!$B$25:$C$29,2,0),0)</f>
        <v>0</v>
      </c>
      <c r="P141" s="275"/>
      <c r="Q141" s="274">
        <f>IFERROR(VLOOKUP(P141,'Listas Generales'!$B$32:$C$36,2,0),0)</f>
        <v>0</v>
      </c>
      <c r="R141" s="275"/>
      <c r="S141" s="274">
        <f>IFERROR(VLOOKUP(R141,'Listas Generales'!$B$40:$C$44,2,0),0)</f>
        <v>0</v>
      </c>
      <c r="T141" s="276">
        <f t="shared" si="4"/>
        <v>0</v>
      </c>
      <c r="U141" s="275" t="str">
        <f>IFERROR(VLOOKUP(T141,'Listas Generales'!$B$4:$C$7,2,0),"-")</f>
        <v>Sin clasificar</v>
      </c>
      <c r="V141" s="250"/>
      <c r="W141" s="251"/>
      <c r="X141" s="252"/>
      <c r="Y141" s="252"/>
      <c r="Z141" s="252"/>
      <c r="AA141" s="252"/>
      <c r="AB141" s="243"/>
      <c r="AC141" s="292"/>
      <c r="AD141" s="287"/>
      <c r="AE141" s="287"/>
      <c r="AF141" s="287"/>
      <c r="AG141" s="287"/>
      <c r="AH141" s="290"/>
      <c r="AI141" s="318"/>
      <c r="AJ141" s="290"/>
      <c r="AK141" s="318"/>
      <c r="AL141" s="287"/>
      <c r="AM141" s="253"/>
      <c r="AN141" s="295" t="str">
        <f>IF(ISERROR(VLOOKUP(AL141,'Listas Ley Transparencia'!$H$3:$M$17,2,0)),"",VLOOKUP(AL141,'Listas Ley Transparencia'!$H$3:$M$17,2,0))</f>
        <v/>
      </c>
      <c r="AO141" s="296" t="str">
        <f>IF(ISERROR(VLOOKUP(AL141,'Listas Ley Transparencia'!$H$3:$M$17,3,0)),"",VLOOKUP(AL141,'Listas Ley Transparencia'!$H$3:$M$17,3,0))</f>
        <v/>
      </c>
      <c r="AP141" s="296" t="str">
        <f>IF(ISERROR(VLOOKUP(AL141,'Listas Ley Transparencia'!$H$3:$M$17,4,0)),"",VLOOKUP(AL141,'Listas Ley Transparencia'!$H$3:$M$17,4,0))</f>
        <v/>
      </c>
      <c r="AQ141" s="297" t="str">
        <f>IF(ISERROR(VLOOKUP(AL141,'Listas Ley Transparencia'!$H$3:$M$17,6,0)),"",VLOOKUP(AL141,'Listas Ley Transparencia'!$H$3:$M$17,6,0))</f>
        <v/>
      </c>
      <c r="AR141" s="281"/>
      <c r="AS141" s="252"/>
      <c r="AT141" s="282"/>
      <c r="AU141" s="282"/>
      <c r="AV141" s="243"/>
      <c r="AW141" s="305"/>
      <c r="AX141" s="306"/>
      <c r="AY141" s="307"/>
      <c r="AZ141" s="307"/>
      <c r="BA141" s="308" t="str">
        <f t="shared" si="5"/>
        <v>No</v>
      </c>
    </row>
    <row r="142" spans="1:53" ht="93" customHeight="1" x14ac:dyDescent="0.2">
      <c r="A142" s="244">
        <v>140</v>
      </c>
      <c r="B142" s="245"/>
      <c r="C142" s="245"/>
      <c r="D142" s="245"/>
      <c r="E142" s="246"/>
      <c r="F142" s="245"/>
      <c r="G142" s="245"/>
      <c r="H142" s="245"/>
      <c r="I142" s="256"/>
      <c r="J142" s="256"/>
      <c r="K142" s="248"/>
      <c r="L142" s="249"/>
      <c r="M142" s="272"/>
      <c r="N142" s="275"/>
      <c r="O142" s="274">
        <f>IFERROR(VLOOKUP(N142,'Listas Generales'!$B$25:$C$29,2,0),0)</f>
        <v>0</v>
      </c>
      <c r="P142" s="275"/>
      <c r="Q142" s="274">
        <f>IFERROR(VLOOKUP(P142,'Listas Generales'!$B$32:$C$36,2,0),0)</f>
        <v>0</v>
      </c>
      <c r="R142" s="275"/>
      <c r="S142" s="274">
        <f>IFERROR(VLOOKUP(R142,'Listas Generales'!$B$40:$C$44,2,0),0)</f>
        <v>0</v>
      </c>
      <c r="T142" s="276">
        <f t="shared" si="4"/>
        <v>0</v>
      </c>
      <c r="U142" s="275" t="str">
        <f>IFERROR(VLOOKUP(T142,'Listas Generales'!$B$4:$C$7,2,0),"-")</f>
        <v>Sin clasificar</v>
      </c>
      <c r="V142" s="250"/>
      <c r="W142" s="251"/>
      <c r="X142" s="252"/>
      <c r="Y142" s="252"/>
      <c r="Z142" s="252"/>
      <c r="AA142" s="252"/>
      <c r="AB142" s="243"/>
      <c r="AC142" s="292"/>
      <c r="AD142" s="287"/>
      <c r="AE142" s="287"/>
      <c r="AF142" s="287"/>
      <c r="AG142" s="287"/>
      <c r="AH142" s="290"/>
      <c r="AI142" s="318"/>
      <c r="AJ142" s="290"/>
      <c r="AK142" s="318"/>
      <c r="AL142" s="287"/>
      <c r="AM142" s="253"/>
      <c r="AN142" s="295" t="str">
        <f>IF(ISERROR(VLOOKUP(AL142,'Listas Ley Transparencia'!$H$3:$M$17,2,0)),"",VLOOKUP(AL142,'Listas Ley Transparencia'!$H$3:$M$17,2,0))</f>
        <v/>
      </c>
      <c r="AO142" s="296" t="str">
        <f>IF(ISERROR(VLOOKUP(AL142,'Listas Ley Transparencia'!$H$3:$M$17,3,0)),"",VLOOKUP(AL142,'Listas Ley Transparencia'!$H$3:$M$17,3,0))</f>
        <v/>
      </c>
      <c r="AP142" s="296" t="str">
        <f>IF(ISERROR(VLOOKUP(AL142,'Listas Ley Transparencia'!$H$3:$M$17,4,0)),"",VLOOKUP(AL142,'Listas Ley Transparencia'!$H$3:$M$17,4,0))</f>
        <v/>
      </c>
      <c r="AQ142" s="297" t="str">
        <f>IF(ISERROR(VLOOKUP(AL142,'Listas Ley Transparencia'!$H$3:$M$17,6,0)),"",VLOOKUP(AL142,'Listas Ley Transparencia'!$H$3:$M$17,6,0))</f>
        <v/>
      </c>
      <c r="AR142" s="281"/>
      <c r="AS142" s="252"/>
      <c r="AT142" s="282"/>
      <c r="AU142" s="282"/>
      <c r="AV142" s="243"/>
      <c r="AW142" s="305"/>
      <c r="AX142" s="306"/>
      <c r="AY142" s="307"/>
      <c r="AZ142" s="307"/>
      <c r="BA142" s="308" t="str">
        <f t="shared" si="5"/>
        <v>No</v>
      </c>
    </row>
    <row r="143" spans="1:53" ht="93" customHeight="1" x14ac:dyDescent="0.2">
      <c r="A143" s="244">
        <v>141</v>
      </c>
      <c r="B143" s="245"/>
      <c r="C143" s="245"/>
      <c r="D143" s="245"/>
      <c r="E143" s="246"/>
      <c r="F143" s="245"/>
      <c r="G143" s="245"/>
      <c r="H143" s="245"/>
      <c r="I143" s="256"/>
      <c r="J143" s="256"/>
      <c r="K143" s="248"/>
      <c r="L143" s="249"/>
      <c r="M143" s="272"/>
      <c r="N143" s="275"/>
      <c r="O143" s="274">
        <f>IFERROR(VLOOKUP(N143,'Listas Generales'!$B$25:$C$29,2,0),0)</f>
        <v>0</v>
      </c>
      <c r="P143" s="275"/>
      <c r="Q143" s="274">
        <f>IFERROR(VLOOKUP(P143,'Listas Generales'!$B$32:$C$36,2,0),0)</f>
        <v>0</v>
      </c>
      <c r="R143" s="275"/>
      <c r="S143" s="274">
        <f>IFERROR(VLOOKUP(R143,'Listas Generales'!$B$40:$C$44,2,0),0)</f>
        <v>0</v>
      </c>
      <c r="T143" s="276">
        <f t="shared" si="4"/>
        <v>0</v>
      </c>
      <c r="U143" s="275" t="str">
        <f>IFERROR(VLOOKUP(T143,'Listas Generales'!$B$4:$C$7,2,0),"-")</f>
        <v>Sin clasificar</v>
      </c>
      <c r="V143" s="250"/>
      <c r="W143" s="251"/>
      <c r="X143" s="252"/>
      <c r="Y143" s="252"/>
      <c r="Z143" s="252"/>
      <c r="AA143" s="252"/>
      <c r="AB143" s="243"/>
      <c r="AC143" s="292"/>
      <c r="AD143" s="287"/>
      <c r="AE143" s="287"/>
      <c r="AF143" s="287"/>
      <c r="AG143" s="287"/>
      <c r="AH143" s="290"/>
      <c r="AI143" s="318"/>
      <c r="AJ143" s="290"/>
      <c r="AK143" s="318"/>
      <c r="AL143" s="287"/>
      <c r="AM143" s="253"/>
      <c r="AN143" s="295" t="str">
        <f>IF(ISERROR(VLOOKUP(AL143,'Listas Ley Transparencia'!$H$3:$M$17,2,0)),"",VLOOKUP(AL143,'Listas Ley Transparencia'!$H$3:$M$17,2,0))</f>
        <v/>
      </c>
      <c r="AO143" s="296" t="str">
        <f>IF(ISERROR(VLOOKUP(AL143,'Listas Ley Transparencia'!$H$3:$M$17,3,0)),"",VLOOKUP(AL143,'Listas Ley Transparencia'!$H$3:$M$17,3,0))</f>
        <v/>
      </c>
      <c r="AP143" s="296" t="str">
        <f>IF(ISERROR(VLOOKUP(AL143,'Listas Ley Transparencia'!$H$3:$M$17,4,0)),"",VLOOKUP(AL143,'Listas Ley Transparencia'!$H$3:$M$17,4,0))</f>
        <v/>
      </c>
      <c r="AQ143" s="297" t="str">
        <f>IF(ISERROR(VLOOKUP(AL143,'Listas Ley Transparencia'!$H$3:$M$17,6,0)),"",VLOOKUP(AL143,'Listas Ley Transparencia'!$H$3:$M$17,6,0))</f>
        <v/>
      </c>
      <c r="AR143" s="281"/>
      <c r="AS143" s="252"/>
      <c r="AT143" s="282"/>
      <c r="AU143" s="282"/>
      <c r="AV143" s="243"/>
      <c r="AW143" s="305"/>
      <c r="AX143" s="306"/>
      <c r="AY143" s="307"/>
      <c r="AZ143" s="307"/>
      <c r="BA143" s="308" t="str">
        <f t="shared" si="5"/>
        <v>No</v>
      </c>
    </row>
    <row r="144" spans="1:53" ht="93" customHeight="1" x14ac:dyDescent="0.2">
      <c r="A144" s="244">
        <v>142</v>
      </c>
      <c r="B144" s="245"/>
      <c r="C144" s="245"/>
      <c r="D144" s="245"/>
      <c r="E144" s="246"/>
      <c r="F144" s="245"/>
      <c r="G144" s="245"/>
      <c r="H144" s="245"/>
      <c r="I144" s="256"/>
      <c r="J144" s="256"/>
      <c r="K144" s="248"/>
      <c r="L144" s="249"/>
      <c r="M144" s="272"/>
      <c r="N144" s="275"/>
      <c r="O144" s="274">
        <f>IFERROR(VLOOKUP(N144,'Listas Generales'!$B$25:$C$29,2,0),0)</f>
        <v>0</v>
      </c>
      <c r="P144" s="275"/>
      <c r="Q144" s="274">
        <f>IFERROR(VLOOKUP(P144,'Listas Generales'!$B$32:$C$36,2,0),0)</f>
        <v>0</v>
      </c>
      <c r="R144" s="275"/>
      <c r="S144" s="274">
        <f>IFERROR(VLOOKUP(R144,'Listas Generales'!$B$40:$C$44,2,0),0)</f>
        <v>0</v>
      </c>
      <c r="T144" s="276">
        <f t="shared" si="4"/>
        <v>0</v>
      </c>
      <c r="U144" s="275" t="str">
        <f>IFERROR(VLOOKUP(T144,'Listas Generales'!$B$4:$C$7,2,0),"-")</f>
        <v>Sin clasificar</v>
      </c>
      <c r="V144" s="250"/>
      <c r="W144" s="251"/>
      <c r="X144" s="252"/>
      <c r="Y144" s="252"/>
      <c r="Z144" s="252"/>
      <c r="AA144" s="252"/>
      <c r="AB144" s="243"/>
      <c r="AC144" s="292"/>
      <c r="AD144" s="287"/>
      <c r="AE144" s="287"/>
      <c r="AF144" s="287"/>
      <c r="AG144" s="287"/>
      <c r="AH144" s="290"/>
      <c r="AI144" s="318"/>
      <c r="AJ144" s="290"/>
      <c r="AK144" s="318"/>
      <c r="AL144" s="287"/>
      <c r="AM144" s="253"/>
      <c r="AN144" s="295" t="str">
        <f>IF(ISERROR(VLOOKUP(AL144,'Listas Ley Transparencia'!$H$3:$M$17,2,0)),"",VLOOKUP(AL144,'Listas Ley Transparencia'!$H$3:$M$17,2,0))</f>
        <v/>
      </c>
      <c r="AO144" s="296" t="str">
        <f>IF(ISERROR(VLOOKUP(AL144,'Listas Ley Transparencia'!$H$3:$M$17,3,0)),"",VLOOKUP(AL144,'Listas Ley Transparencia'!$H$3:$M$17,3,0))</f>
        <v/>
      </c>
      <c r="AP144" s="296" t="str">
        <f>IF(ISERROR(VLOOKUP(AL144,'Listas Ley Transparencia'!$H$3:$M$17,4,0)),"",VLOOKUP(AL144,'Listas Ley Transparencia'!$H$3:$M$17,4,0))</f>
        <v/>
      </c>
      <c r="AQ144" s="297" t="str">
        <f>IF(ISERROR(VLOOKUP(AL144,'Listas Ley Transparencia'!$H$3:$M$17,6,0)),"",VLOOKUP(AL144,'Listas Ley Transparencia'!$H$3:$M$17,6,0))</f>
        <v/>
      </c>
      <c r="AR144" s="281"/>
      <c r="AS144" s="252"/>
      <c r="AT144" s="282"/>
      <c r="AU144" s="282"/>
      <c r="AV144" s="243"/>
      <c r="AW144" s="305"/>
      <c r="AX144" s="306"/>
      <c r="AY144" s="307"/>
      <c r="AZ144" s="307"/>
      <c r="BA144" s="308" t="str">
        <f t="shared" si="5"/>
        <v>No</v>
      </c>
    </row>
    <row r="145" spans="1:53" ht="93" customHeight="1" x14ac:dyDescent="0.2">
      <c r="A145" s="244">
        <v>143</v>
      </c>
      <c r="B145" s="245"/>
      <c r="C145" s="245"/>
      <c r="D145" s="245"/>
      <c r="E145" s="246"/>
      <c r="F145" s="245"/>
      <c r="G145" s="245"/>
      <c r="H145" s="245"/>
      <c r="I145" s="256"/>
      <c r="J145" s="256"/>
      <c r="K145" s="248"/>
      <c r="L145" s="249"/>
      <c r="M145" s="272"/>
      <c r="N145" s="275"/>
      <c r="O145" s="274">
        <f>IFERROR(VLOOKUP(N145,'Listas Generales'!$B$25:$C$29,2,0),0)</f>
        <v>0</v>
      </c>
      <c r="P145" s="275"/>
      <c r="Q145" s="274">
        <f>IFERROR(VLOOKUP(P145,'Listas Generales'!$B$32:$C$36,2,0),0)</f>
        <v>0</v>
      </c>
      <c r="R145" s="275"/>
      <c r="S145" s="274">
        <f>IFERROR(VLOOKUP(R145,'Listas Generales'!$B$40:$C$44,2,0),0)</f>
        <v>0</v>
      </c>
      <c r="T145" s="276">
        <f t="shared" si="4"/>
        <v>0</v>
      </c>
      <c r="U145" s="275" t="str">
        <f>IFERROR(VLOOKUP(T145,'Listas Generales'!$B$4:$C$7,2,0),"-")</f>
        <v>Sin clasificar</v>
      </c>
      <c r="V145" s="250"/>
      <c r="W145" s="251"/>
      <c r="X145" s="252"/>
      <c r="Y145" s="252"/>
      <c r="Z145" s="252"/>
      <c r="AA145" s="252"/>
      <c r="AB145" s="243"/>
      <c r="AC145" s="292"/>
      <c r="AD145" s="287"/>
      <c r="AE145" s="287"/>
      <c r="AF145" s="287"/>
      <c r="AG145" s="287"/>
      <c r="AH145" s="290"/>
      <c r="AI145" s="318"/>
      <c r="AJ145" s="290"/>
      <c r="AK145" s="318"/>
      <c r="AL145" s="287"/>
      <c r="AM145" s="253"/>
      <c r="AN145" s="295" t="str">
        <f>IF(ISERROR(VLOOKUP(AL145,'Listas Ley Transparencia'!$H$3:$M$17,2,0)),"",VLOOKUP(AL145,'Listas Ley Transparencia'!$H$3:$M$17,2,0))</f>
        <v/>
      </c>
      <c r="AO145" s="296" t="str">
        <f>IF(ISERROR(VLOOKUP(AL145,'Listas Ley Transparencia'!$H$3:$M$17,3,0)),"",VLOOKUP(AL145,'Listas Ley Transparencia'!$H$3:$M$17,3,0))</f>
        <v/>
      </c>
      <c r="AP145" s="296" t="str">
        <f>IF(ISERROR(VLOOKUP(AL145,'Listas Ley Transparencia'!$H$3:$M$17,4,0)),"",VLOOKUP(AL145,'Listas Ley Transparencia'!$H$3:$M$17,4,0))</f>
        <v/>
      </c>
      <c r="AQ145" s="297" t="str">
        <f>IF(ISERROR(VLOOKUP(AL145,'Listas Ley Transparencia'!$H$3:$M$17,6,0)),"",VLOOKUP(AL145,'Listas Ley Transparencia'!$H$3:$M$17,6,0))</f>
        <v/>
      </c>
      <c r="AR145" s="281"/>
      <c r="AS145" s="252"/>
      <c r="AT145" s="282"/>
      <c r="AU145" s="282"/>
      <c r="AV145" s="243"/>
      <c r="AW145" s="305"/>
      <c r="AX145" s="306"/>
      <c r="AY145" s="307"/>
      <c r="AZ145" s="307"/>
      <c r="BA145" s="308" t="str">
        <f t="shared" si="5"/>
        <v>No</v>
      </c>
    </row>
    <row r="146" spans="1:53" ht="93" customHeight="1" x14ac:dyDescent="0.2">
      <c r="A146" s="244">
        <v>144</v>
      </c>
      <c r="B146" s="245"/>
      <c r="C146" s="245"/>
      <c r="D146" s="245"/>
      <c r="E146" s="246"/>
      <c r="F146" s="245"/>
      <c r="G146" s="245"/>
      <c r="H146" s="245"/>
      <c r="I146" s="256"/>
      <c r="J146" s="256"/>
      <c r="K146" s="248"/>
      <c r="L146" s="249"/>
      <c r="M146" s="272"/>
      <c r="N146" s="275"/>
      <c r="O146" s="274">
        <f>IFERROR(VLOOKUP(N146,'Listas Generales'!$B$25:$C$29,2,0),0)</f>
        <v>0</v>
      </c>
      <c r="P146" s="275"/>
      <c r="Q146" s="274">
        <f>IFERROR(VLOOKUP(P146,'Listas Generales'!$B$32:$C$36,2,0),0)</f>
        <v>0</v>
      </c>
      <c r="R146" s="275"/>
      <c r="S146" s="274">
        <f>IFERROR(VLOOKUP(R146,'Listas Generales'!$B$40:$C$44,2,0),0)</f>
        <v>0</v>
      </c>
      <c r="T146" s="276">
        <f t="shared" si="4"/>
        <v>0</v>
      </c>
      <c r="U146" s="275" t="str">
        <f>IFERROR(VLOOKUP(T146,'Listas Generales'!$B$4:$C$7,2,0),"-")</f>
        <v>Sin clasificar</v>
      </c>
      <c r="V146" s="250"/>
      <c r="W146" s="251"/>
      <c r="X146" s="252"/>
      <c r="Y146" s="252"/>
      <c r="Z146" s="252"/>
      <c r="AA146" s="252"/>
      <c r="AB146" s="243"/>
      <c r="AC146" s="292"/>
      <c r="AD146" s="287"/>
      <c r="AE146" s="287"/>
      <c r="AF146" s="287"/>
      <c r="AG146" s="287"/>
      <c r="AH146" s="290"/>
      <c r="AI146" s="318"/>
      <c r="AJ146" s="290"/>
      <c r="AK146" s="318"/>
      <c r="AL146" s="287"/>
      <c r="AM146" s="253"/>
      <c r="AN146" s="295" t="str">
        <f>IF(ISERROR(VLOOKUP(AL146,'Listas Ley Transparencia'!$H$3:$M$17,2,0)),"",VLOOKUP(AL146,'Listas Ley Transparencia'!$H$3:$M$17,2,0))</f>
        <v/>
      </c>
      <c r="AO146" s="296" t="str">
        <f>IF(ISERROR(VLOOKUP(AL146,'Listas Ley Transparencia'!$H$3:$M$17,3,0)),"",VLOOKUP(AL146,'Listas Ley Transparencia'!$H$3:$M$17,3,0))</f>
        <v/>
      </c>
      <c r="AP146" s="296" t="str">
        <f>IF(ISERROR(VLOOKUP(AL146,'Listas Ley Transparencia'!$H$3:$M$17,4,0)),"",VLOOKUP(AL146,'Listas Ley Transparencia'!$H$3:$M$17,4,0))</f>
        <v/>
      </c>
      <c r="AQ146" s="297" t="str">
        <f>IF(ISERROR(VLOOKUP(AL146,'Listas Ley Transparencia'!$H$3:$M$17,6,0)),"",VLOOKUP(AL146,'Listas Ley Transparencia'!$H$3:$M$17,6,0))</f>
        <v/>
      </c>
      <c r="AR146" s="281"/>
      <c r="AS146" s="252"/>
      <c r="AT146" s="282"/>
      <c r="AU146" s="282"/>
      <c r="AV146" s="243"/>
      <c r="AW146" s="305"/>
      <c r="AX146" s="306"/>
      <c r="AY146" s="307"/>
      <c r="AZ146" s="307"/>
      <c r="BA146" s="308" t="str">
        <f t="shared" si="5"/>
        <v>No</v>
      </c>
    </row>
    <row r="147" spans="1:53" ht="93" customHeight="1" x14ac:dyDescent="0.2">
      <c r="A147" s="244">
        <v>145</v>
      </c>
      <c r="B147" s="245"/>
      <c r="C147" s="245"/>
      <c r="D147" s="245"/>
      <c r="E147" s="246"/>
      <c r="F147" s="245"/>
      <c r="G147" s="245"/>
      <c r="H147" s="245"/>
      <c r="I147" s="256"/>
      <c r="J147" s="256"/>
      <c r="K147" s="248"/>
      <c r="L147" s="249"/>
      <c r="M147" s="272"/>
      <c r="N147" s="275"/>
      <c r="O147" s="274">
        <f>IFERROR(VLOOKUP(N147,'Listas Generales'!$B$25:$C$29,2,0),0)</f>
        <v>0</v>
      </c>
      <c r="P147" s="275"/>
      <c r="Q147" s="274">
        <f>IFERROR(VLOOKUP(P147,'Listas Generales'!$B$32:$C$36,2,0),0)</f>
        <v>0</v>
      </c>
      <c r="R147" s="275"/>
      <c r="S147" s="274">
        <f>IFERROR(VLOOKUP(R147,'Listas Generales'!$B$40:$C$44,2,0),0)</f>
        <v>0</v>
      </c>
      <c r="T147" s="276">
        <f t="shared" si="4"/>
        <v>0</v>
      </c>
      <c r="U147" s="275" t="str">
        <f>IFERROR(VLOOKUP(T147,'Listas Generales'!$B$4:$C$7,2,0),"-")</f>
        <v>Sin clasificar</v>
      </c>
      <c r="V147" s="250"/>
      <c r="W147" s="251"/>
      <c r="X147" s="252"/>
      <c r="Y147" s="252"/>
      <c r="Z147" s="252"/>
      <c r="AA147" s="252"/>
      <c r="AB147" s="243"/>
      <c r="AC147" s="292"/>
      <c r="AD147" s="287"/>
      <c r="AE147" s="287"/>
      <c r="AF147" s="287"/>
      <c r="AG147" s="287"/>
      <c r="AH147" s="290"/>
      <c r="AI147" s="318"/>
      <c r="AJ147" s="290"/>
      <c r="AK147" s="318"/>
      <c r="AL147" s="287"/>
      <c r="AM147" s="253"/>
      <c r="AN147" s="295" t="str">
        <f>IF(ISERROR(VLOOKUP(AL147,'Listas Ley Transparencia'!$H$3:$M$17,2,0)),"",VLOOKUP(AL147,'Listas Ley Transparencia'!$H$3:$M$17,2,0))</f>
        <v/>
      </c>
      <c r="AO147" s="296" t="str">
        <f>IF(ISERROR(VLOOKUP(AL147,'Listas Ley Transparencia'!$H$3:$M$17,3,0)),"",VLOOKUP(AL147,'Listas Ley Transparencia'!$H$3:$M$17,3,0))</f>
        <v/>
      </c>
      <c r="AP147" s="296" t="str">
        <f>IF(ISERROR(VLOOKUP(AL147,'Listas Ley Transparencia'!$H$3:$M$17,4,0)),"",VLOOKUP(AL147,'Listas Ley Transparencia'!$H$3:$M$17,4,0))</f>
        <v/>
      </c>
      <c r="AQ147" s="297" t="str">
        <f>IF(ISERROR(VLOOKUP(AL147,'Listas Ley Transparencia'!$H$3:$M$17,6,0)),"",VLOOKUP(AL147,'Listas Ley Transparencia'!$H$3:$M$17,6,0))</f>
        <v/>
      </c>
      <c r="AR147" s="281"/>
      <c r="AS147" s="252"/>
      <c r="AT147" s="282"/>
      <c r="AU147" s="282"/>
      <c r="AV147" s="243"/>
      <c r="AW147" s="305"/>
      <c r="AX147" s="306"/>
      <c r="AY147" s="307"/>
      <c r="AZ147" s="307"/>
      <c r="BA147" s="308" t="str">
        <f t="shared" si="5"/>
        <v>No</v>
      </c>
    </row>
    <row r="148" spans="1:53" ht="93" customHeight="1" x14ac:dyDescent="0.2">
      <c r="A148" s="244">
        <v>146</v>
      </c>
      <c r="B148" s="245"/>
      <c r="C148" s="245"/>
      <c r="D148" s="245"/>
      <c r="E148" s="246"/>
      <c r="F148" s="245"/>
      <c r="G148" s="245"/>
      <c r="H148" s="245"/>
      <c r="I148" s="256"/>
      <c r="J148" s="256"/>
      <c r="K148" s="248"/>
      <c r="L148" s="249"/>
      <c r="M148" s="272"/>
      <c r="N148" s="275"/>
      <c r="O148" s="274">
        <f>IFERROR(VLOOKUP(N148,'Listas Generales'!$B$25:$C$29,2,0),0)</f>
        <v>0</v>
      </c>
      <c r="P148" s="275"/>
      <c r="Q148" s="274">
        <f>IFERROR(VLOOKUP(P148,'Listas Generales'!$B$32:$C$36,2,0),0)</f>
        <v>0</v>
      </c>
      <c r="R148" s="275"/>
      <c r="S148" s="274">
        <f>IFERROR(VLOOKUP(R148,'Listas Generales'!$B$40:$C$44,2,0),0)</f>
        <v>0</v>
      </c>
      <c r="T148" s="276">
        <f t="shared" si="4"/>
        <v>0</v>
      </c>
      <c r="U148" s="275" t="str">
        <f>IFERROR(VLOOKUP(T148,'Listas Generales'!$B$4:$C$7,2,0),"-")</f>
        <v>Sin clasificar</v>
      </c>
      <c r="V148" s="250"/>
      <c r="W148" s="251"/>
      <c r="X148" s="252"/>
      <c r="Y148" s="252"/>
      <c r="Z148" s="252"/>
      <c r="AA148" s="252"/>
      <c r="AB148" s="243"/>
      <c r="AC148" s="292"/>
      <c r="AD148" s="287"/>
      <c r="AE148" s="287"/>
      <c r="AF148" s="287"/>
      <c r="AG148" s="287"/>
      <c r="AH148" s="290"/>
      <c r="AI148" s="318"/>
      <c r="AJ148" s="290"/>
      <c r="AK148" s="318"/>
      <c r="AL148" s="287"/>
      <c r="AM148" s="253"/>
      <c r="AN148" s="295" t="str">
        <f>IF(ISERROR(VLOOKUP(AL148,'Listas Ley Transparencia'!$H$3:$M$17,2,0)),"",VLOOKUP(AL148,'Listas Ley Transparencia'!$H$3:$M$17,2,0))</f>
        <v/>
      </c>
      <c r="AO148" s="296" t="str">
        <f>IF(ISERROR(VLOOKUP(AL148,'Listas Ley Transparencia'!$H$3:$M$17,3,0)),"",VLOOKUP(AL148,'Listas Ley Transparencia'!$H$3:$M$17,3,0))</f>
        <v/>
      </c>
      <c r="AP148" s="296" t="str">
        <f>IF(ISERROR(VLOOKUP(AL148,'Listas Ley Transparencia'!$H$3:$M$17,4,0)),"",VLOOKUP(AL148,'Listas Ley Transparencia'!$H$3:$M$17,4,0))</f>
        <v/>
      </c>
      <c r="AQ148" s="297" t="str">
        <f>IF(ISERROR(VLOOKUP(AL148,'Listas Ley Transparencia'!$H$3:$M$17,6,0)),"",VLOOKUP(AL148,'Listas Ley Transparencia'!$H$3:$M$17,6,0))</f>
        <v/>
      </c>
      <c r="AR148" s="281"/>
      <c r="AS148" s="252"/>
      <c r="AT148" s="282"/>
      <c r="AU148" s="282"/>
      <c r="AV148" s="243"/>
      <c r="AW148" s="305"/>
      <c r="AX148" s="306"/>
      <c r="AY148" s="307"/>
      <c r="AZ148" s="307"/>
      <c r="BA148" s="308" t="str">
        <f t="shared" si="5"/>
        <v>No</v>
      </c>
    </row>
    <row r="149" spans="1:53" ht="93" customHeight="1" x14ac:dyDescent="0.2">
      <c r="A149" s="244">
        <v>147</v>
      </c>
      <c r="B149" s="245"/>
      <c r="C149" s="245"/>
      <c r="D149" s="245"/>
      <c r="E149" s="246"/>
      <c r="F149" s="245"/>
      <c r="G149" s="245"/>
      <c r="H149" s="245"/>
      <c r="I149" s="256"/>
      <c r="J149" s="256"/>
      <c r="K149" s="248"/>
      <c r="L149" s="249"/>
      <c r="M149" s="272"/>
      <c r="N149" s="275"/>
      <c r="O149" s="274">
        <f>IFERROR(VLOOKUP(N149,'Listas Generales'!$B$25:$C$29,2,0),0)</f>
        <v>0</v>
      </c>
      <c r="P149" s="275"/>
      <c r="Q149" s="274">
        <f>IFERROR(VLOOKUP(P149,'Listas Generales'!$B$32:$C$36,2,0),0)</f>
        <v>0</v>
      </c>
      <c r="R149" s="275"/>
      <c r="S149" s="274">
        <f>IFERROR(VLOOKUP(R149,'Listas Generales'!$B$40:$C$44,2,0),0)</f>
        <v>0</v>
      </c>
      <c r="T149" s="276">
        <f t="shared" si="4"/>
        <v>0</v>
      </c>
      <c r="U149" s="275" t="str">
        <f>IFERROR(VLOOKUP(T149,'Listas Generales'!$B$4:$C$7,2,0),"-")</f>
        <v>Sin clasificar</v>
      </c>
      <c r="V149" s="250"/>
      <c r="W149" s="281"/>
      <c r="X149" s="282"/>
      <c r="Y149" s="282"/>
      <c r="Z149" s="282"/>
      <c r="AA149" s="282"/>
      <c r="AB149" s="283"/>
      <c r="AC149" s="292"/>
      <c r="AD149" s="287"/>
      <c r="AE149" s="287"/>
      <c r="AF149" s="287"/>
      <c r="AG149" s="287"/>
      <c r="AH149" s="290"/>
      <c r="AI149" s="318"/>
      <c r="AJ149" s="290"/>
      <c r="AK149" s="318"/>
      <c r="AL149" s="287"/>
      <c r="AM149" s="253"/>
      <c r="AN149" s="295" t="str">
        <f>IF(ISERROR(VLOOKUP(AL149,'Listas Ley Transparencia'!$H$3:$M$17,2,0)),"",VLOOKUP(AL149,'Listas Ley Transparencia'!$H$3:$M$17,2,0))</f>
        <v/>
      </c>
      <c r="AO149" s="296" t="str">
        <f>IF(ISERROR(VLOOKUP(AL149,'Listas Ley Transparencia'!$H$3:$M$17,3,0)),"",VLOOKUP(AL149,'Listas Ley Transparencia'!$H$3:$M$17,3,0))</f>
        <v/>
      </c>
      <c r="AP149" s="296" t="str">
        <f>IF(ISERROR(VLOOKUP(AL149,'Listas Ley Transparencia'!$H$3:$M$17,4,0)),"",VLOOKUP(AL149,'Listas Ley Transparencia'!$H$3:$M$17,4,0))</f>
        <v/>
      </c>
      <c r="AQ149" s="297" t="str">
        <f>IF(ISERROR(VLOOKUP(AL149,'Listas Ley Transparencia'!$H$3:$M$17,6,0)),"",VLOOKUP(AL149,'Listas Ley Transparencia'!$H$3:$M$17,6,0))</f>
        <v/>
      </c>
      <c r="AR149" s="281"/>
      <c r="AS149" s="252"/>
      <c r="AT149" s="282"/>
      <c r="AU149" s="282"/>
      <c r="AV149" s="243"/>
      <c r="AW149" s="305"/>
      <c r="AX149" s="306"/>
      <c r="AY149" s="307"/>
      <c r="AZ149" s="307"/>
      <c r="BA149" s="308" t="str">
        <f t="shared" si="5"/>
        <v>No</v>
      </c>
    </row>
    <row r="150" spans="1:53" ht="93" customHeight="1" x14ac:dyDescent="0.2">
      <c r="A150" s="244">
        <v>148</v>
      </c>
      <c r="B150" s="245"/>
      <c r="C150" s="245"/>
      <c r="D150" s="245"/>
      <c r="E150" s="246"/>
      <c r="F150" s="245"/>
      <c r="G150" s="245"/>
      <c r="H150" s="245"/>
      <c r="I150" s="256"/>
      <c r="J150" s="256"/>
      <c r="K150" s="248"/>
      <c r="L150" s="249"/>
      <c r="M150" s="272"/>
      <c r="N150" s="275"/>
      <c r="O150" s="274">
        <f>IFERROR(VLOOKUP(N150,'Listas Generales'!$B$25:$C$29,2,0),0)</f>
        <v>0</v>
      </c>
      <c r="P150" s="275"/>
      <c r="Q150" s="274">
        <f>IFERROR(VLOOKUP(P150,'Listas Generales'!$B$32:$C$36,2,0),0)</f>
        <v>0</v>
      </c>
      <c r="R150" s="275"/>
      <c r="S150" s="274">
        <f>IFERROR(VLOOKUP(R150,'Listas Generales'!$B$40:$C$44,2,0),0)</f>
        <v>0</v>
      </c>
      <c r="T150" s="276">
        <f t="shared" si="4"/>
        <v>0</v>
      </c>
      <c r="U150" s="275" t="str">
        <f>IFERROR(VLOOKUP(T150,'Listas Generales'!$B$4:$C$7,2,0),"-")</f>
        <v>Sin clasificar</v>
      </c>
      <c r="V150" s="250"/>
      <c r="W150" s="281"/>
      <c r="X150" s="282"/>
      <c r="Y150" s="282"/>
      <c r="Z150" s="282"/>
      <c r="AA150" s="282"/>
      <c r="AB150" s="283"/>
      <c r="AC150" s="292"/>
      <c r="AD150" s="287"/>
      <c r="AE150" s="287"/>
      <c r="AF150" s="287"/>
      <c r="AG150" s="287"/>
      <c r="AH150" s="290"/>
      <c r="AI150" s="318"/>
      <c r="AJ150" s="290"/>
      <c r="AK150" s="318"/>
      <c r="AL150" s="287"/>
      <c r="AM150" s="253"/>
      <c r="AN150" s="295" t="str">
        <f>IF(ISERROR(VLOOKUP(AL150,'Listas Ley Transparencia'!$H$3:$M$17,2,0)),"",VLOOKUP(AL150,'Listas Ley Transparencia'!$H$3:$M$17,2,0))</f>
        <v/>
      </c>
      <c r="AO150" s="296" t="str">
        <f>IF(ISERROR(VLOOKUP(AL150,'Listas Ley Transparencia'!$H$3:$M$17,3,0)),"",VLOOKUP(AL150,'Listas Ley Transparencia'!$H$3:$M$17,3,0))</f>
        <v/>
      </c>
      <c r="AP150" s="296" t="str">
        <f>IF(ISERROR(VLOOKUP(AL150,'Listas Ley Transparencia'!$H$3:$M$17,4,0)),"",VLOOKUP(AL150,'Listas Ley Transparencia'!$H$3:$M$17,4,0))</f>
        <v/>
      </c>
      <c r="AQ150" s="297" t="str">
        <f>IF(ISERROR(VLOOKUP(AL150,'Listas Ley Transparencia'!$H$3:$M$17,6,0)),"",VLOOKUP(AL150,'Listas Ley Transparencia'!$H$3:$M$17,6,0))</f>
        <v/>
      </c>
      <c r="AR150" s="281"/>
      <c r="AS150" s="252"/>
      <c r="AT150" s="282"/>
      <c r="AU150" s="282"/>
      <c r="AV150" s="243"/>
      <c r="AW150" s="305"/>
      <c r="AX150" s="306"/>
      <c r="AY150" s="307"/>
      <c r="AZ150" s="307"/>
      <c r="BA150" s="308" t="str">
        <f t="shared" si="5"/>
        <v>No</v>
      </c>
    </row>
    <row r="151" spans="1:53" ht="93" customHeight="1" x14ac:dyDescent="0.2">
      <c r="A151" s="244">
        <v>149</v>
      </c>
      <c r="B151" s="245"/>
      <c r="C151" s="245"/>
      <c r="D151" s="245"/>
      <c r="E151" s="246"/>
      <c r="F151" s="245"/>
      <c r="G151" s="245"/>
      <c r="H151" s="245"/>
      <c r="I151" s="256"/>
      <c r="J151" s="256"/>
      <c r="K151" s="248"/>
      <c r="L151" s="249"/>
      <c r="M151" s="272"/>
      <c r="N151" s="275"/>
      <c r="O151" s="274">
        <f>IFERROR(VLOOKUP(N151,'Listas Generales'!$B$25:$C$29,2,0),0)</f>
        <v>0</v>
      </c>
      <c r="P151" s="275"/>
      <c r="Q151" s="274">
        <f>IFERROR(VLOOKUP(P151,'Listas Generales'!$B$32:$C$36,2,0),0)</f>
        <v>0</v>
      </c>
      <c r="R151" s="275"/>
      <c r="S151" s="274">
        <f>IFERROR(VLOOKUP(R151,'Listas Generales'!$B$40:$C$44,2,0),0)</f>
        <v>0</v>
      </c>
      <c r="T151" s="276">
        <f t="shared" si="4"/>
        <v>0</v>
      </c>
      <c r="U151" s="275" t="str">
        <f>IFERROR(VLOOKUP(T151,'Listas Generales'!$B$4:$C$7,2,0),"-")</f>
        <v>Sin clasificar</v>
      </c>
      <c r="V151" s="250"/>
      <c r="W151" s="281"/>
      <c r="X151" s="282"/>
      <c r="Y151" s="282"/>
      <c r="Z151" s="282"/>
      <c r="AA151" s="282"/>
      <c r="AB151" s="283"/>
      <c r="AC151" s="292"/>
      <c r="AD151" s="287"/>
      <c r="AE151" s="287"/>
      <c r="AF151" s="287"/>
      <c r="AG151" s="287"/>
      <c r="AH151" s="290"/>
      <c r="AI151" s="318"/>
      <c r="AJ151" s="290"/>
      <c r="AK151" s="318"/>
      <c r="AL151" s="287"/>
      <c r="AM151" s="253"/>
      <c r="AN151" s="295" t="str">
        <f>IF(ISERROR(VLOOKUP(AL151,'Listas Ley Transparencia'!$H$3:$M$17,2,0)),"",VLOOKUP(AL151,'Listas Ley Transparencia'!$H$3:$M$17,2,0))</f>
        <v/>
      </c>
      <c r="AO151" s="296" t="str">
        <f>IF(ISERROR(VLOOKUP(AL151,'Listas Ley Transparencia'!$H$3:$M$17,3,0)),"",VLOOKUP(AL151,'Listas Ley Transparencia'!$H$3:$M$17,3,0))</f>
        <v/>
      </c>
      <c r="AP151" s="296" t="str">
        <f>IF(ISERROR(VLOOKUP(AL151,'Listas Ley Transparencia'!$H$3:$M$17,4,0)),"",VLOOKUP(AL151,'Listas Ley Transparencia'!$H$3:$M$17,4,0))</f>
        <v/>
      </c>
      <c r="AQ151" s="297" t="str">
        <f>IF(ISERROR(VLOOKUP(AL151,'Listas Ley Transparencia'!$H$3:$M$17,6,0)),"",VLOOKUP(AL151,'Listas Ley Transparencia'!$H$3:$M$17,6,0))</f>
        <v/>
      </c>
      <c r="AR151" s="281"/>
      <c r="AS151" s="252"/>
      <c r="AT151" s="282"/>
      <c r="AU151" s="282"/>
      <c r="AV151" s="243"/>
      <c r="AW151" s="305"/>
      <c r="AX151" s="306"/>
      <c r="AY151" s="307"/>
      <c r="AZ151" s="307"/>
      <c r="BA151" s="308" t="str">
        <f t="shared" si="5"/>
        <v>No</v>
      </c>
    </row>
    <row r="152" spans="1:53" ht="93" customHeight="1" x14ac:dyDescent="0.2">
      <c r="A152" s="244">
        <v>150</v>
      </c>
      <c r="B152" s="245"/>
      <c r="C152" s="245"/>
      <c r="D152" s="245"/>
      <c r="E152" s="246"/>
      <c r="F152" s="245"/>
      <c r="G152" s="245"/>
      <c r="H152" s="245"/>
      <c r="I152" s="256"/>
      <c r="J152" s="256"/>
      <c r="K152" s="248"/>
      <c r="L152" s="249"/>
      <c r="M152" s="272"/>
      <c r="N152" s="275"/>
      <c r="O152" s="274">
        <f>IFERROR(VLOOKUP(N152,'Listas Generales'!$B$25:$C$29,2,0),0)</f>
        <v>0</v>
      </c>
      <c r="P152" s="275"/>
      <c r="Q152" s="274">
        <f>IFERROR(VLOOKUP(P152,'Listas Generales'!$B$32:$C$36,2,0),0)</f>
        <v>0</v>
      </c>
      <c r="R152" s="275"/>
      <c r="S152" s="274">
        <f>IFERROR(VLOOKUP(R152,'Listas Generales'!$B$40:$C$44,2,0),0)</f>
        <v>0</v>
      </c>
      <c r="T152" s="276">
        <f t="shared" si="4"/>
        <v>0</v>
      </c>
      <c r="U152" s="275" t="str">
        <f>IFERROR(VLOOKUP(T152,'Listas Generales'!$B$4:$C$7,2,0),"-")</f>
        <v>Sin clasificar</v>
      </c>
      <c r="V152" s="250"/>
      <c r="W152" s="281"/>
      <c r="X152" s="282"/>
      <c r="Y152" s="282"/>
      <c r="Z152" s="282"/>
      <c r="AA152" s="282"/>
      <c r="AB152" s="283"/>
      <c r="AC152" s="292"/>
      <c r="AD152" s="287"/>
      <c r="AE152" s="287"/>
      <c r="AF152" s="287"/>
      <c r="AG152" s="287"/>
      <c r="AH152" s="290"/>
      <c r="AI152" s="318"/>
      <c r="AJ152" s="290"/>
      <c r="AK152" s="318"/>
      <c r="AL152" s="287"/>
      <c r="AM152" s="253"/>
      <c r="AN152" s="295" t="str">
        <f>IF(ISERROR(VLOOKUP(AL152,'Listas Ley Transparencia'!$H$3:$M$17,2,0)),"",VLOOKUP(AL152,'Listas Ley Transparencia'!$H$3:$M$17,2,0))</f>
        <v/>
      </c>
      <c r="AO152" s="296" t="str">
        <f>IF(ISERROR(VLOOKUP(AL152,'Listas Ley Transparencia'!$H$3:$M$17,3,0)),"",VLOOKUP(AL152,'Listas Ley Transparencia'!$H$3:$M$17,3,0))</f>
        <v/>
      </c>
      <c r="AP152" s="296" t="str">
        <f>IF(ISERROR(VLOOKUP(AL152,'Listas Ley Transparencia'!$H$3:$M$17,4,0)),"",VLOOKUP(AL152,'Listas Ley Transparencia'!$H$3:$M$17,4,0))</f>
        <v/>
      </c>
      <c r="AQ152" s="297" t="str">
        <f>IF(ISERROR(VLOOKUP(AL152,'Listas Ley Transparencia'!$H$3:$M$17,6,0)),"",VLOOKUP(AL152,'Listas Ley Transparencia'!$H$3:$M$17,6,0))</f>
        <v/>
      </c>
      <c r="AR152" s="281"/>
      <c r="AS152" s="252"/>
      <c r="AT152" s="282"/>
      <c r="AU152" s="282"/>
      <c r="AV152" s="243"/>
      <c r="AW152" s="305"/>
      <c r="AX152" s="306"/>
      <c r="AY152" s="307"/>
      <c r="AZ152" s="307"/>
      <c r="BA152" s="308" t="str">
        <f t="shared" si="5"/>
        <v>No</v>
      </c>
    </row>
    <row r="153" spans="1:53" ht="93" customHeight="1" x14ac:dyDescent="0.2">
      <c r="A153" s="244">
        <v>151</v>
      </c>
      <c r="B153" s="245"/>
      <c r="C153" s="245"/>
      <c r="D153" s="245"/>
      <c r="E153" s="246"/>
      <c r="F153" s="245"/>
      <c r="G153" s="245"/>
      <c r="H153" s="245"/>
      <c r="I153" s="256"/>
      <c r="J153" s="256"/>
      <c r="K153" s="248"/>
      <c r="L153" s="249"/>
      <c r="M153" s="272"/>
      <c r="N153" s="275"/>
      <c r="O153" s="274">
        <f>IFERROR(VLOOKUP(N153,'Listas Generales'!$B$25:$C$29,2,0),0)</f>
        <v>0</v>
      </c>
      <c r="P153" s="275"/>
      <c r="Q153" s="274">
        <f>IFERROR(VLOOKUP(P153,'Listas Generales'!$B$32:$C$36,2,0),0)</f>
        <v>0</v>
      </c>
      <c r="R153" s="275"/>
      <c r="S153" s="274">
        <f>IFERROR(VLOOKUP(R153,'Listas Generales'!$B$40:$C$44,2,0),0)</f>
        <v>0</v>
      </c>
      <c r="T153" s="276">
        <f t="shared" si="4"/>
        <v>0</v>
      </c>
      <c r="U153" s="275" t="str">
        <f>IFERROR(VLOOKUP(T153,'Listas Generales'!$B$4:$C$7,2,0),"-")</f>
        <v>Sin clasificar</v>
      </c>
      <c r="V153" s="250"/>
      <c r="W153" s="281"/>
      <c r="X153" s="282"/>
      <c r="Y153" s="282"/>
      <c r="Z153" s="282"/>
      <c r="AA153" s="282"/>
      <c r="AB153" s="283"/>
      <c r="AC153" s="292"/>
      <c r="AD153" s="287"/>
      <c r="AE153" s="287"/>
      <c r="AF153" s="287"/>
      <c r="AG153" s="287"/>
      <c r="AH153" s="290"/>
      <c r="AI153" s="318"/>
      <c r="AJ153" s="290"/>
      <c r="AK153" s="318"/>
      <c r="AL153" s="287"/>
      <c r="AM153" s="253"/>
      <c r="AN153" s="295" t="str">
        <f>IF(ISERROR(VLOOKUP(AL153,'Listas Ley Transparencia'!$H$3:$M$17,2,0)),"",VLOOKUP(AL153,'Listas Ley Transparencia'!$H$3:$M$17,2,0))</f>
        <v/>
      </c>
      <c r="AO153" s="296" t="str">
        <f>IF(ISERROR(VLOOKUP(AL153,'Listas Ley Transparencia'!$H$3:$M$17,3,0)),"",VLOOKUP(AL153,'Listas Ley Transparencia'!$H$3:$M$17,3,0))</f>
        <v/>
      </c>
      <c r="AP153" s="296" t="str">
        <f>IF(ISERROR(VLOOKUP(AL153,'Listas Ley Transparencia'!$H$3:$M$17,4,0)),"",VLOOKUP(AL153,'Listas Ley Transparencia'!$H$3:$M$17,4,0))</f>
        <v/>
      </c>
      <c r="AQ153" s="297" t="str">
        <f>IF(ISERROR(VLOOKUP(AL153,'Listas Ley Transparencia'!$H$3:$M$17,6,0)),"",VLOOKUP(AL153,'Listas Ley Transparencia'!$H$3:$M$17,6,0))</f>
        <v/>
      </c>
      <c r="AR153" s="281"/>
      <c r="AS153" s="252"/>
      <c r="AT153" s="282"/>
      <c r="AU153" s="282"/>
      <c r="AV153" s="243"/>
      <c r="AW153" s="305"/>
      <c r="AX153" s="306"/>
      <c r="AY153" s="307"/>
      <c r="AZ153" s="307"/>
      <c r="BA153" s="308" t="str">
        <f t="shared" si="5"/>
        <v>No</v>
      </c>
    </row>
    <row r="154" spans="1:53" ht="93" customHeight="1" x14ac:dyDescent="0.2">
      <c r="A154" s="244">
        <v>152</v>
      </c>
      <c r="B154" s="245"/>
      <c r="C154" s="245"/>
      <c r="D154" s="245"/>
      <c r="E154" s="246"/>
      <c r="F154" s="245"/>
      <c r="G154" s="245"/>
      <c r="H154" s="245"/>
      <c r="I154" s="256"/>
      <c r="J154" s="256"/>
      <c r="K154" s="248"/>
      <c r="L154" s="249"/>
      <c r="M154" s="272"/>
      <c r="N154" s="275"/>
      <c r="O154" s="274">
        <f>IFERROR(VLOOKUP(N154,'Listas Generales'!$B$25:$C$29,2,0),0)</f>
        <v>0</v>
      </c>
      <c r="P154" s="275"/>
      <c r="Q154" s="274">
        <f>IFERROR(VLOOKUP(P154,'Listas Generales'!$B$32:$C$36,2,0),0)</f>
        <v>0</v>
      </c>
      <c r="R154" s="275"/>
      <c r="S154" s="274">
        <f>IFERROR(VLOOKUP(R154,'Listas Generales'!$B$40:$C$44,2,0),0)</f>
        <v>0</v>
      </c>
      <c r="T154" s="276">
        <f t="shared" si="4"/>
        <v>0</v>
      </c>
      <c r="U154" s="275" t="str">
        <f>IFERROR(VLOOKUP(T154,'Listas Generales'!$B$4:$C$7,2,0),"-")</f>
        <v>Sin clasificar</v>
      </c>
      <c r="V154" s="250"/>
      <c r="W154" s="281"/>
      <c r="X154" s="282"/>
      <c r="Y154" s="282"/>
      <c r="Z154" s="282"/>
      <c r="AA154" s="282"/>
      <c r="AB154" s="283"/>
      <c r="AC154" s="292"/>
      <c r="AD154" s="287"/>
      <c r="AE154" s="287"/>
      <c r="AF154" s="287"/>
      <c r="AG154" s="287"/>
      <c r="AH154" s="290"/>
      <c r="AI154" s="318"/>
      <c r="AJ154" s="290"/>
      <c r="AK154" s="318"/>
      <c r="AL154" s="287"/>
      <c r="AM154" s="253"/>
      <c r="AN154" s="295" t="str">
        <f>IF(ISERROR(VLOOKUP(AL154,'Listas Ley Transparencia'!$H$3:$M$17,2,0)),"",VLOOKUP(AL154,'Listas Ley Transparencia'!$H$3:$M$17,2,0))</f>
        <v/>
      </c>
      <c r="AO154" s="296" t="str">
        <f>IF(ISERROR(VLOOKUP(AL154,'Listas Ley Transparencia'!$H$3:$M$17,3,0)),"",VLOOKUP(AL154,'Listas Ley Transparencia'!$H$3:$M$17,3,0))</f>
        <v/>
      </c>
      <c r="AP154" s="296" t="str">
        <f>IF(ISERROR(VLOOKUP(AL154,'Listas Ley Transparencia'!$H$3:$M$17,4,0)),"",VLOOKUP(AL154,'Listas Ley Transparencia'!$H$3:$M$17,4,0))</f>
        <v/>
      </c>
      <c r="AQ154" s="297" t="str">
        <f>IF(ISERROR(VLOOKUP(AL154,'Listas Ley Transparencia'!$H$3:$M$17,6,0)),"",VLOOKUP(AL154,'Listas Ley Transparencia'!$H$3:$M$17,6,0))</f>
        <v/>
      </c>
      <c r="AR154" s="281"/>
      <c r="AS154" s="252"/>
      <c r="AT154" s="282"/>
      <c r="AU154" s="282"/>
      <c r="AV154" s="243"/>
      <c r="AW154" s="305"/>
      <c r="AX154" s="306"/>
      <c r="AY154" s="307"/>
      <c r="AZ154" s="307"/>
      <c r="BA154" s="308" t="str">
        <f t="shared" si="5"/>
        <v>No</v>
      </c>
    </row>
    <row r="155" spans="1:53" ht="93" customHeight="1" x14ac:dyDescent="0.2">
      <c r="A155" s="244">
        <v>153</v>
      </c>
      <c r="B155" s="245"/>
      <c r="C155" s="245"/>
      <c r="D155" s="245"/>
      <c r="E155" s="246"/>
      <c r="F155" s="245"/>
      <c r="G155" s="245"/>
      <c r="H155" s="245"/>
      <c r="I155" s="256"/>
      <c r="J155" s="256"/>
      <c r="K155" s="248"/>
      <c r="L155" s="249"/>
      <c r="M155" s="272"/>
      <c r="N155" s="275"/>
      <c r="O155" s="274">
        <f>IFERROR(VLOOKUP(N155,'Listas Generales'!$B$25:$C$29,2,0),0)</f>
        <v>0</v>
      </c>
      <c r="P155" s="275"/>
      <c r="Q155" s="274">
        <f>IFERROR(VLOOKUP(P155,'Listas Generales'!$B$32:$C$36,2,0),0)</f>
        <v>0</v>
      </c>
      <c r="R155" s="275"/>
      <c r="S155" s="274">
        <f>IFERROR(VLOOKUP(R155,'Listas Generales'!$B$40:$C$44,2,0),0)</f>
        <v>0</v>
      </c>
      <c r="T155" s="276">
        <f t="shared" si="4"/>
        <v>0</v>
      </c>
      <c r="U155" s="275" t="str">
        <f>IFERROR(VLOOKUP(T155,'Listas Generales'!$B$4:$C$7,2,0),"-")</f>
        <v>Sin clasificar</v>
      </c>
      <c r="V155" s="250"/>
      <c r="W155" s="281"/>
      <c r="X155" s="282"/>
      <c r="Y155" s="282"/>
      <c r="Z155" s="282"/>
      <c r="AA155" s="282"/>
      <c r="AB155" s="283"/>
      <c r="AC155" s="292"/>
      <c r="AD155" s="287"/>
      <c r="AE155" s="287"/>
      <c r="AF155" s="287"/>
      <c r="AG155" s="287"/>
      <c r="AH155" s="290"/>
      <c r="AI155" s="318"/>
      <c r="AJ155" s="290"/>
      <c r="AK155" s="318"/>
      <c r="AL155" s="287"/>
      <c r="AM155" s="253"/>
      <c r="AN155" s="295" t="str">
        <f>IF(ISERROR(VLOOKUP(AL155,'Listas Ley Transparencia'!$H$3:$M$17,2,0)),"",VLOOKUP(AL155,'Listas Ley Transparencia'!$H$3:$M$17,2,0))</f>
        <v/>
      </c>
      <c r="AO155" s="296" t="str">
        <f>IF(ISERROR(VLOOKUP(AL155,'Listas Ley Transparencia'!$H$3:$M$17,3,0)),"",VLOOKUP(AL155,'Listas Ley Transparencia'!$H$3:$M$17,3,0))</f>
        <v/>
      </c>
      <c r="AP155" s="296" t="str">
        <f>IF(ISERROR(VLOOKUP(AL155,'Listas Ley Transparencia'!$H$3:$M$17,4,0)),"",VLOOKUP(AL155,'Listas Ley Transparencia'!$H$3:$M$17,4,0))</f>
        <v/>
      </c>
      <c r="AQ155" s="297" t="str">
        <f>IF(ISERROR(VLOOKUP(AL155,'Listas Ley Transparencia'!$H$3:$M$17,6,0)),"",VLOOKUP(AL155,'Listas Ley Transparencia'!$H$3:$M$17,6,0))</f>
        <v/>
      </c>
      <c r="AR155" s="281"/>
      <c r="AS155" s="252"/>
      <c r="AT155" s="282"/>
      <c r="AU155" s="282"/>
      <c r="AV155" s="243"/>
      <c r="AW155" s="305"/>
      <c r="AX155" s="306"/>
      <c r="AY155" s="307"/>
      <c r="AZ155" s="307"/>
      <c r="BA155" s="308" t="str">
        <f t="shared" si="5"/>
        <v>No</v>
      </c>
    </row>
    <row r="156" spans="1:53" ht="93" customHeight="1" x14ac:dyDescent="0.2">
      <c r="A156" s="244">
        <v>154</v>
      </c>
      <c r="B156" s="245"/>
      <c r="C156" s="245"/>
      <c r="D156" s="245"/>
      <c r="E156" s="246"/>
      <c r="F156" s="245"/>
      <c r="G156" s="245"/>
      <c r="H156" s="245"/>
      <c r="I156" s="256"/>
      <c r="J156" s="256"/>
      <c r="K156" s="248"/>
      <c r="L156" s="249"/>
      <c r="M156" s="272"/>
      <c r="N156" s="275"/>
      <c r="O156" s="274">
        <f>IFERROR(VLOOKUP(N156,'Listas Generales'!$B$25:$C$29,2,0),0)</f>
        <v>0</v>
      </c>
      <c r="P156" s="275"/>
      <c r="Q156" s="274">
        <f>IFERROR(VLOOKUP(P156,'Listas Generales'!$B$32:$C$36,2,0),0)</f>
        <v>0</v>
      </c>
      <c r="R156" s="275"/>
      <c r="S156" s="274">
        <f>IFERROR(VLOOKUP(R156,'Listas Generales'!$B$40:$C$44,2,0),0)</f>
        <v>0</v>
      </c>
      <c r="T156" s="276">
        <f t="shared" si="4"/>
        <v>0</v>
      </c>
      <c r="U156" s="275" t="str">
        <f>IFERROR(VLOOKUP(T156,'Listas Generales'!$B$4:$C$7,2,0),"-")</f>
        <v>Sin clasificar</v>
      </c>
      <c r="V156" s="250"/>
      <c r="W156" s="281"/>
      <c r="X156" s="282"/>
      <c r="Y156" s="282"/>
      <c r="Z156" s="282"/>
      <c r="AA156" s="282"/>
      <c r="AB156" s="283"/>
      <c r="AC156" s="292"/>
      <c r="AD156" s="287"/>
      <c r="AE156" s="287"/>
      <c r="AF156" s="287"/>
      <c r="AG156" s="287"/>
      <c r="AH156" s="290"/>
      <c r="AI156" s="318"/>
      <c r="AJ156" s="290"/>
      <c r="AK156" s="318"/>
      <c r="AL156" s="287"/>
      <c r="AM156" s="253"/>
      <c r="AN156" s="295" t="str">
        <f>IF(ISERROR(VLOOKUP(AL156,'Listas Ley Transparencia'!$H$3:$M$17,2,0)),"",VLOOKUP(AL156,'Listas Ley Transparencia'!$H$3:$M$17,2,0))</f>
        <v/>
      </c>
      <c r="AO156" s="296" t="str">
        <f>IF(ISERROR(VLOOKUP(AL156,'Listas Ley Transparencia'!$H$3:$M$17,3,0)),"",VLOOKUP(AL156,'Listas Ley Transparencia'!$H$3:$M$17,3,0))</f>
        <v/>
      </c>
      <c r="AP156" s="296" t="str">
        <f>IF(ISERROR(VLOOKUP(AL156,'Listas Ley Transparencia'!$H$3:$M$17,4,0)),"",VLOOKUP(AL156,'Listas Ley Transparencia'!$H$3:$M$17,4,0))</f>
        <v/>
      </c>
      <c r="AQ156" s="297" t="str">
        <f>IF(ISERROR(VLOOKUP(AL156,'Listas Ley Transparencia'!$H$3:$M$17,6,0)),"",VLOOKUP(AL156,'Listas Ley Transparencia'!$H$3:$M$17,6,0))</f>
        <v/>
      </c>
      <c r="AR156" s="281"/>
      <c r="AS156" s="252"/>
      <c r="AT156" s="282"/>
      <c r="AU156" s="282"/>
      <c r="AV156" s="243"/>
      <c r="AW156" s="305"/>
      <c r="AX156" s="306"/>
      <c r="AY156" s="307"/>
      <c r="AZ156" s="307"/>
      <c r="BA156" s="308" t="str">
        <f t="shared" si="5"/>
        <v>No</v>
      </c>
    </row>
    <row r="157" spans="1:53" ht="93" customHeight="1" x14ac:dyDescent="0.2">
      <c r="A157" s="244">
        <v>155</v>
      </c>
      <c r="B157" s="245"/>
      <c r="C157" s="245"/>
      <c r="D157" s="245"/>
      <c r="E157" s="246"/>
      <c r="F157" s="245"/>
      <c r="G157" s="245"/>
      <c r="H157" s="245"/>
      <c r="I157" s="256"/>
      <c r="J157" s="256"/>
      <c r="K157" s="248"/>
      <c r="L157" s="249"/>
      <c r="M157" s="272"/>
      <c r="N157" s="275"/>
      <c r="O157" s="274">
        <f>IFERROR(VLOOKUP(N157,'Listas Generales'!$B$25:$C$29,2,0),0)</f>
        <v>0</v>
      </c>
      <c r="P157" s="275"/>
      <c r="Q157" s="274">
        <f>IFERROR(VLOOKUP(P157,'Listas Generales'!$B$32:$C$36,2,0),0)</f>
        <v>0</v>
      </c>
      <c r="R157" s="275"/>
      <c r="S157" s="274">
        <f>IFERROR(VLOOKUP(R157,'Listas Generales'!$B$40:$C$44,2,0),0)</f>
        <v>0</v>
      </c>
      <c r="T157" s="276">
        <f t="shared" si="4"/>
        <v>0</v>
      </c>
      <c r="U157" s="275" t="str">
        <f>IFERROR(VLOOKUP(T157,'Listas Generales'!$B$4:$C$7,2,0),"-")</f>
        <v>Sin clasificar</v>
      </c>
      <c r="V157" s="250"/>
      <c r="W157" s="281"/>
      <c r="X157" s="282"/>
      <c r="Y157" s="282"/>
      <c r="Z157" s="282"/>
      <c r="AA157" s="282"/>
      <c r="AB157" s="283"/>
      <c r="AC157" s="292"/>
      <c r="AD157" s="287"/>
      <c r="AE157" s="287"/>
      <c r="AF157" s="287"/>
      <c r="AG157" s="287"/>
      <c r="AH157" s="290"/>
      <c r="AI157" s="318"/>
      <c r="AJ157" s="290"/>
      <c r="AK157" s="318"/>
      <c r="AL157" s="287"/>
      <c r="AM157" s="253"/>
      <c r="AN157" s="295" t="str">
        <f>IF(ISERROR(VLOOKUP(AL157,'Listas Ley Transparencia'!$H$3:$M$17,2,0)),"",VLOOKUP(AL157,'Listas Ley Transparencia'!$H$3:$M$17,2,0))</f>
        <v/>
      </c>
      <c r="AO157" s="296" t="str">
        <f>IF(ISERROR(VLOOKUP(AL157,'Listas Ley Transparencia'!$H$3:$M$17,3,0)),"",VLOOKUP(AL157,'Listas Ley Transparencia'!$H$3:$M$17,3,0))</f>
        <v/>
      </c>
      <c r="AP157" s="296" t="str">
        <f>IF(ISERROR(VLOOKUP(AL157,'Listas Ley Transparencia'!$H$3:$M$17,4,0)),"",VLOOKUP(AL157,'Listas Ley Transparencia'!$H$3:$M$17,4,0))</f>
        <v/>
      </c>
      <c r="AQ157" s="297" t="str">
        <f>IF(ISERROR(VLOOKUP(AL157,'Listas Ley Transparencia'!$H$3:$M$17,6,0)),"",VLOOKUP(AL157,'Listas Ley Transparencia'!$H$3:$M$17,6,0))</f>
        <v/>
      </c>
      <c r="AR157" s="281"/>
      <c r="AS157" s="252"/>
      <c r="AT157" s="282"/>
      <c r="AU157" s="282"/>
      <c r="AV157" s="243"/>
      <c r="AW157" s="305"/>
      <c r="AX157" s="306"/>
      <c r="AY157" s="307"/>
      <c r="AZ157" s="307"/>
      <c r="BA157" s="308" t="str">
        <f t="shared" si="5"/>
        <v>No</v>
      </c>
    </row>
    <row r="158" spans="1:53" ht="93" customHeight="1" x14ac:dyDescent="0.2">
      <c r="A158" s="244">
        <v>156</v>
      </c>
      <c r="B158" s="245"/>
      <c r="C158" s="245"/>
      <c r="D158" s="245"/>
      <c r="E158" s="246"/>
      <c r="F158" s="245"/>
      <c r="G158" s="245"/>
      <c r="H158" s="245"/>
      <c r="I158" s="256"/>
      <c r="J158" s="256"/>
      <c r="K158" s="248"/>
      <c r="L158" s="249"/>
      <c r="M158" s="272"/>
      <c r="N158" s="275"/>
      <c r="O158" s="274">
        <f>IFERROR(VLOOKUP(N158,'Listas Generales'!$B$25:$C$29,2,0),0)</f>
        <v>0</v>
      </c>
      <c r="P158" s="275"/>
      <c r="Q158" s="274">
        <f>IFERROR(VLOOKUP(P158,'Listas Generales'!$B$32:$C$36,2,0),0)</f>
        <v>0</v>
      </c>
      <c r="R158" s="275"/>
      <c r="S158" s="274">
        <f>IFERROR(VLOOKUP(R158,'Listas Generales'!$B$40:$C$44,2,0),0)</f>
        <v>0</v>
      </c>
      <c r="T158" s="276">
        <f t="shared" si="4"/>
        <v>0</v>
      </c>
      <c r="U158" s="275" t="str">
        <f>IFERROR(VLOOKUP(T158,'Listas Generales'!$B$4:$C$7,2,0),"-")</f>
        <v>Sin clasificar</v>
      </c>
      <c r="V158" s="250"/>
      <c r="W158" s="281"/>
      <c r="X158" s="282"/>
      <c r="Y158" s="282"/>
      <c r="Z158" s="282"/>
      <c r="AA158" s="282"/>
      <c r="AB158" s="283"/>
      <c r="AC158" s="292"/>
      <c r="AD158" s="287"/>
      <c r="AE158" s="287"/>
      <c r="AF158" s="287"/>
      <c r="AG158" s="287"/>
      <c r="AH158" s="290"/>
      <c r="AI158" s="318"/>
      <c r="AJ158" s="290"/>
      <c r="AK158" s="318"/>
      <c r="AL158" s="287"/>
      <c r="AM158" s="253"/>
      <c r="AN158" s="295" t="str">
        <f>IF(ISERROR(VLOOKUP(AL158,'Listas Ley Transparencia'!$H$3:$M$17,2,0)),"",VLOOKUP(AL158,'Listas Ley Transparencia'!$H$3:$M$17,2,0))</f>
        <v/>
      </c>
      <c r="AO158" s="296" t="str">
        <f>IF(ISERROR(VLOOKUP(AL158,'Listas Ley Transparencia'!$H$3:$M$17,3,0)),"",VLOOKUP(AL158,'Listas Ley Transparencia'!$H$3:$M$17,3,0))</f>
        <v/>
      </c>
      <c r="AP158" s="296" t="str">
        <f>IF(ISERROR(VLOOKUP(AL158,'Listas Ley Transparencia'!$H$3:$M$17,4,0)),"",VLOOKUP(AL158,'Listas Ley Transparencia'!$H$3:$M$17,4,0))</f>
        <v/>
      </c>
      <c r="AQ158" s="297" t="str">
        <f>IF(ISERROR(VLOOKUP(AL158,'Listas Ley Transparencia'!$H$3:$M$17,6,0)),"",VLOOKUP(AL158,'Listas Ley Transparencia'!$H$3:$M$17,6,0))</f>
        <v/>
      </c>
      <c r="AR158" s="281"/>
      <c r="AS158" s="252"/>
      <c r="AT158" s="282"/>
      <c r="AU158" s="282"/>
      <c r="AV158" s="243"/>
      <c r="AW158" s="305"/>
      <c r="AX158" s="306"/>
      <c r="AY158" s="307"/>
      <c r="AZ158" s="307"/>
      <c r="BA158" s="308" t="str">
        <f t="shared" si="5"/>
        <v>No</v>
      </c>
    </row>
    <row r="159" spans="1:53" ht="93" customHeight="1" x14ac:dyDescent="0.2">
      <c r="A159" s="244">
        <v>157</v>
      </c>
      <c r="B159" s="245"/>
      <c r="C159" s="245"/>
      <c r="D159" s="245"/>
      <c r="E159" s="246"/>
      <c r="F159" s="245"/>
      <c r="G159" s="245"/>
      <c r="H159" s="245"/>
      <c r="I159" s="256"/>
      <c r="J159" s="256"/>
      <c r="K159" s="248"/>
      <c r="L159" s="249"/>
      <c r="M159" s="272"/>
      <c r="N159" s="275"/>
      <c r="O159" s="274">
        <f>IFERROR(VLOOKUP(N159,'Listas Generales'!$B$25:$C$29,2,0),0)</f>
        <v>0</v>
      </c>
      <c r="P159" s="275"/>
      <c r="Q159" s="274">
        <f>IFERROR(VLOOKUP(P159,'Listas Generales'!$B$32:$C$36,2,0),0)</f>
        <v>0</v>
      </c>
      <c r="R159" s="275"/>
      <c r="S159" s="274">
        <f>IFERROR(VLOOKUP(R159,'Listas Generales'!$B$40:$C$44,2,0),0)</f>
        <v>0</v>
      </c>
      <c r="T159" s="276">
        <f t="shared" si="4"/>
        <v>0</v>
      </c>
      <c r="U159" s="275" t="str">
        <f>IFERROR(VLOOKUP(T159,'Listas Generales'!$B$4:$C$7,2,0),"-")</f>
        <v>Sin clasificar</v>
      </c>
      <c r="V159" s="250"/>
      <c r="W159" s="281"/>
      <c r="X159" s="282"/>
      <c r="Y159" s="282"/>
      <c r="Z159" s="282"/>
      <c r="AA159" s="282"/>
      <c r="AB159" s="283"/>
      <c r="AC159" s="292"/>
      <c r="AD159" s="287"/>
      <c r="AE159" s="287"/>
      <c r="AF159" s="287"/>
      <c r="AG159" s="287"/>
      <c r="AH159" s="290"/>
      <c r="AI159" s="318"/>
      <c r="AJ159" s="290"/>
      <c r="AK159" s="318"/>
      <c r="AL159" s="287"/>
      <c r="AM159" s="253"/>
      <c r="AN159" s="295" t="str">
        <f>IF(ISERROR(VLOOKUP(AL159,'Listas Ley Transparencia'!$H$3:$M$17,2,0)),"",VLOOKUP(AL159,'Listas Ley Transparencia'!$H$3:$M$17,2,0))</f>
        <v/>
      </c>
      <c r="AO159" s="296" t="str">
        <f>IF(ISERROR(VLOOKUP(AL159,'Listas Ley Transparencia'!$H$3:$M$17,3,0)),"",VLOOKUP(AL159,'Listas Ley Transparencia'!$H$3:$M$17,3,0))</f>
        <v/>
      </c>
      <c r="AP159" s="296" t="str">
        <f>IF(ISERROR(VLOOKUP(AL159,'Listas Ley Transparencia'!$H$3:$M$17,4,0)),"",VLOOKUP(AL159,'Listas Ley Transparencia'!$H$3:$M$17,4,0))</f>
        <v/>
      </c>
      <c r="AQ159" s="297" t="str">
        <f>IF(ISERROR(VLOOKUP(AL159,'Listas Ley Transparencia'!$H$3:$M$17,6,0)),"",VLOOKUP(AL159,'Listas Ley Transparencia'!$H$3:$M$17,6,0))</f>
        <v/>
      </c>
      <c r="AR159" s="281"/>
      <c r="AS159" s="252"/>
      <c r="AT159" s="282"/>
      <c r="AU159" s="282"/>
      <c r="AV159" s="243"/>
      <c r="AW159" s="305"/>
      <c r="AX159" s="306"/>
      <c r="AY159" s="307"/>
      <c r="AZ159" s="307"/>
      <c r="BA159" s="308" t="str">
        <f t="shared" si="5"/>
        <v>No</v>
      </c>
    </row>
    <row r="160" spans="1:53" ht="93" customHeight="1" x14ac:dyDescent="0.2">
      <c r="A160" s="244">
        <v>158</v>
      </c>
      <c r="B160" s="245"/>
      <c r="C160" s="245"/>
      <c r="D160" s="245"/>
      <c r="E160" s="246"/>
      <c r="F160" s="245"/>
      <c r="G160" s="245"/>
      <c r="H160" s="245"/>
      <c r="I160" s="256"/>
      <c r="J160" s="256"/>
      <c r="K160" s="248"/>
      <c r="L160" s="249"/>
      <c r="M160" s="272"/>
      <c r="N160" s="275"/>
      <c r="O160" s="274">
        <f>IFERROR(VLOOKUP(N160,'Listas Generales'!$B$25:$C$29,2,0),0)</f>
        <v>0</v>
      </c>
      <c r="P160" s="275"/>
      <c r="Q160" s="274">
        <f>IFERROR(VLOOKUP(P160,'Listas Generales'!$B$32:$C$36,2,0),0)</f>
        <v>0</v>
      </c>
      <c r="R160" s="275"/>
      <c r="S160" s="274">
        <f>IFERROR(VLOOKUP(R160,'Listas Generales'!$B$40:$C$44,2,0),0)</f>
        <v>0</v>
      </c>
      <c r="T160" s="276">
        <f t="shared" si="4"/>
        <v>0</v>
      </c>
      <c r="U160" s="275" t="str">
        <f>IFERROR(VLOOKUP(T160,'Listas Generales'!$B$4:$C$7,2,0),"-")</f>
        <v>Sin clasificar</v>
      </c>
      <c r="V160" s="250"/>
      <c r="W160" s="281"/>
      <c r="X160" s="282"/>
      <c r="Y160" s="282"/>
      <c r="Z160" s="282"/>
      <c r="AA160" s="282"/>
      <c r="AB160" s="283"/>
      <c r="AC160" s="292"/>
      <c r="AD160" s="287"/>
      <c r="AE160" s="287"/>
      <c r="AF160" s="287"/>
      <c r="AG160" s="287"/>
      <c r="AH160" s="290"/>
      <c r="AI160" s="318"/>
      <c r="AJ160" s="290"/>
      <c r="AK160" s="318"/>
      <c r="AL160" s="287"/>
      <c r="AM160" s="253"/>
      <c r="AN160" s="295" t="str">
        <f>IF(ISERROR(VLOOKUP(AL160,'Listas Ley Transparencia'!$H$3:$M$17,2,0)),"",VLOOKUP(AL160,'Listas Ley Transparencia'!$H$3:$M$17,2,0))</f>
        <v/>
      </c>
      <c r="AO160" s="296" t="str">
        <f>IF(ISERROR(VLOOKUP(AL160,'Listas Ley Transparencia'!$H$3:$M$17,3,0)),"",VLOOKUP(AL160,'Listas Ley Transparencia'!$H$3:$M$17,3,0))</f>
        <v/>
      </c>
      <c r="AP160" s="296" t="str">
        <f>IF(ISERROR(VLOOKUP(AL160,'Listas Ley Transparencia'!$H$3:$M$17,4,0)),"",VLOOKUP(AL160,'Listas Ley Transparencia'!$H$3:$M$17,4,0))</f>
        <v/>
      </c>
      <c r="AQ160" s="297" t="str">
        <f>IF(ISERROR(VLOOKUP(AL160,'Listas Ley Transparencia'!$H$3:$M$17,6,0)),"",VLOOKUP(AL160,'Listas Ley Transparencia'!$H$3:$M$17,6,0))</f>
        <v/>
      </c>
      <c r="AR160" s="281"/>
      <c r="AS160" s="252"/>
      <c r="AT160" s="282"/>
      <c r="AU160" s="282"/>
      <c r="AV160" s="243"/>
      <c r="AW160" s="305"/>
      <c r="AX160" s="306"/>
      <c r="AY160" s="307"/>
      <c r="AZ160" s="307"/>
      <c r="BA160" s="308" t="str">
        <f t="shared" si="5"/>
        <v>No</v>
      </c>
    </row>
    <row r="161" spans="1:53" ht="93" customHeight="1" x14ac:dyDescent="0.2">
      <c r="A161" s="244">
        <v>159</v>
      </c>
      <c r="B161" s="245"/>
      <c r="C161" s="245"/>
      <c r="D161" s="245"/>
      <c r="E161" s="246"/>
      <c r="F161" s="245"/>
      <c r="G161" s="245"/>
      <c r="H161" s="245"/>
      <c r="I161" s="256"/>
      <c r="J161" s="256"/>
      <c r="K161" s="248"/>
      <c r="L161" s="249"/>
      <c r="M161" s="272"/>
      <c r="N161" s="275"/>
      <c r="O161" s="274">
        <f>IFERROR(VLOOKUP(N161,'Listas Generales'!$B$25:$C$29,2,0),0)</f>
        <v>0</v>
      </c>
      <c r="P161" s="275"/>
      <c r="Q161" s="274">
        <f>IFERROR(VLOOKUP(P161,'Listas Generales'!$B$32:$C$36,2,0),0)</f>
        <v>0</v>
      </c>
      <c r="R161" s="275"/>
      <c r="S161" s="274">
        <f>IFERROR(VLOOKUP(R161,'Listas Generales'!$B$40:$C$44,2,0),0)</f>
        <v>0</v>
      </c>
      <c r="T161" s="276">
        <f t="shared" si="4"/>
        <v>0</v>
      </c>
      <c r="U161" s="275" t="str">
        <f>IFERROR(VLOOKUP(T161,'Listas Generales'!$B$4:$C$7,2,0),"-")</f>
        <v>Sin clasificar</v>
      </c>
      <c r="V161" s="250"/>
      <c r="W161" s="281"/>
      <c r="X161" s="282"/>
      <c r="Y161" s="282"/>
      <c r="Z161" s="282"/>
      <c r="AA161" s="282"/>
      <c r="AB161" s="283"/>
      <c r="AC161" s="292"/>
      <c r="AD161" s="287"/>
      <c r="AE161" s="287"/>
      <c r="AF161" s="287"/>
      <c r="AG161" s="287"/>
      <c r="AH161" s="290"/>
      <c r="AI161" s="318"/>
      <c r="AJ161" s="290"/>
      <c r="AK161" s="318"/>
      <c r="AL161" s="287"/>
      <c r="AM161" s="253"/>
      <c r="AN161" s="295" t="str">
        <f>IF(ISERROR(VLOOKUP(AL161,'Listas Ley Transparencia'!$H$3:$M$17,2,0)),"",VLOOKUP(AL161,'Listas Ley Transparencia'!$H$3:$M$17,2,0))</f>
        <v/>
      </c>
      <c r="AO161" s="296" t="str">
        <f>IF(ISERROR(VLOOKUP(AL161,'Listas Ley Transparencia'!$H$3:$M$17,3,0)),"",VLOOKUP(AL161,'Listas Ley Transparencia'!$H$3:$M$17,3,0))</f>
        <v/>
      </c>
      <c r="AP161" s="296" t="str">
        <f>IF(ISERROR(VLOOKUP(AL161,'Listas Ley Transparencia'!$H$3:$M$17,4,0)),"",VLOOKUP(AL161,'Listas Ley Transparencia'!$H$3:$M$17,4,0))</f>
        <v/>
      </c>
      <c r="AQ161" s="297" t="str">
        <f>IF(ISERROR(VLOOKUP(AL161,'Listas Ley Transparencia'!$H$3:$M$17,6,0)),"",VLOOKUP(AL161,'Listas Ley Transparencia'!$H$3:$M$17,6,0))</f>
        <v/>
      </c>
      <c r="AR161" s="281"/>
      <c r="AS161" s="252"/>
      <c r="AT161" s="282"/>
      <c r="AU161" s="282"/>
      <c r="AV161" s="243"/>
      <c r="AW161" s="305"/>
      <c r="AX161" s="306"/>
      <c r="AY161" s="307"/>
      <c r="AZ161" s="307"/>
      <c r="BA161" s="308" t="str">
        <f t="shared" si="5"/>
        <v>No</v>
      </c>
    </row>
    <row r="162" spans="1:53" ht="93" customHeight="1" x14ac:dyDescent="0.2">
      <c r="A162" s="244">
        <v>160</v>
      </c>
      <c r="B162" s="245"/>
      <c r="C162" s="245"/>
      <c r="D162" s="245"/>
      <c r="E162" s="246"/>
      <c r="F162" s="245"/>
      <c r="G162" s="245"/>
      <c r="H162" s="245"/>
      <c r="I162" s="256"/>
      <c r="J162" s="256"/>
      <c r="K162" s="248"/>
      <c r="L162" s="249"/>
      <c r="M162" s="272"/>
      <c r="N162" s="275"/>
      <c r="O162" s="274">
        <f>IFERROR(VLOOKUP(N162,'Listas Generales'!$B$25:$C$29,2,0),0)</f>
        <v>0</v>
      </c>
      <c r="P162" s="275"/>
      <c r="Q162" s="274">
        <f>IFERROR(VLOOKUP(P162,'Listas Generales'!$B$32:$C$36,2,0),0)</f>
        <v>0</v>
      </c>
      <c r="R162" s="275"/>
      <c r="S162" s="274">
        <f>IFERROR(VLOOKUP(R162,'Listas Generales'!$B$40:$C$44,2,0),0)</f>
        <v>0</v>
      </c>
      <c r="T162" s="276">
        <f t="shared" si="4"/>
        <v>0</v>
      </c>
      <c r="U162" s="275" t="str">
        <f>IFERROR(VLOOKUP(T162,'Listas Generales'!$B$4:$C$7,2,0),"-")</f>
        <v>Sin clasificar</v>
      </c>
      <c r="V162" s="250"/>
      <c r="W162" s="281"/>
      <c r="X162" s="282"/>
      <c r="Y162" s="282"/>
      <c r="Z162" s="282"/>
      <c r="AA162" s="282"/>
      <c r="AB162" s="283"/>
      <c r="AC162" s="292"/>
      <c r="AD162" s="287"/>
      <c r="AE162" s="287"/>
      <c r="AF162" s="287"/>
      <c r="AG162" s="287"/>
      <c r="AH162" s="290"/>
      <c r="AI162" s="318"/>
      <c r="AJ162" s="290"/>
      <c r="AK162" s="318"/>
      <c r="AL162" s="287"/>
      <c r="AM162" s="253"/>
      <c r="AN162" s="295" t="str">
        <f>IF(ISERROR(VLOOKUP(AL162,'Listas Ley Transparencia'!$H$3:$M$17,2,0)),"",VLOOKUP(AL162,'Listas Ley Transparencia'!$H$3:$M$17,2,0))</f>
        <v/>
      </c>
      <c r="AO162" s="296" t="str">
        <f>IF(ISERROR(VLOOKUP(AL162,'Listas Ley Transparencia'!$H$3:$M$17,3,0)),"",VLOOKUP(AL162,'Listas Ley Transparencia'!$H$3:$M$17,3,0))</f>
        <v/>
      </c>
      <c r="AP162" s="296" t="str">
        <f>IF(ISERROR(VLOOKUP(AL162,'Listas Ley Transparencia'!$H$3:$M$17,4,0)),"",VLOOKUP(AL162,'Listas Ley Transparencia'!$H$3:$M$17,4,0))</f>
        <v/>
      </c>
      <c r="AQ162" s="297" t="str">
        <f>IF(ISERROR(VLOOKUP(AL162,'Listas Ley Transparencia'!$H$3:$M$17,6,0)),"",VLOOKUP(AL162,'Listas Ley Transparencia'!$H$3:$M$17,6,0))</f>
        <v/>
      </c>
      <c r="AR162" s="281"/>
      <c r="AS162" s="252"/>
      <c r="AT162" s="282"/>
      <c r="AU162" s="282"/>
      <c r="AV162" s="243"/>
      <c r="AW162" s="305"/>
      <c r="AX162" s="306"/>
      <c r="AY162" s="307"/>
      <c r="AZ162" s="307"/>
      <c r="BA162" s="308" t="str">
        <f t="shared" si="5"/>
        <v>No</v>
      </c>
    </row>
    <row r="163" spans="1:53" ht="93" customHeight="1" x14ac:dyDescent="0.2">
      <c r="A163" s="244">
        <v>161</v>
      </c>
      <c r="B163" s="245"/>
      <c r="C163" s="245"/>
      <c r="D163" s="245"/>
      <c r="E163" s="246"/>
      <c r="F163" s="245"/>
      <c r="G163" s="245"/>
      <c r="H163" s="245"/>
      <c r="I163" s="256"/>
      <c r="J163" s="256"/>
      <c r="K163" s="248"/>
      <c r="L163" s="249"/>
      <c r="M163" s="272"/>
      <c r="N163" s="275"/>
      <c r="O163" s="274">
        <f>IFERROR(VLOOKUP(N163,'Listas Generales'!$B$25:$C$29,2,0),0)</f>
        <v>0</v>
      </c>
      <c r="P163" s="275"/>
      <c r="Q163" s="274">
        <f>IFERROR(VLOOKUP(P163,'Listas Generales'!$B$32:$C$36,2,0),0)</f>
        <v>0</v>
      </c>
      <c r="R163" s="275"/>
      <c r="S163" s="274">
        <f>IFERROR(VLOOKUP(R163,'Listas Generales'!$B$40:$C$44,2,0),0)</f>
        <v>0</v>
      </c>
      <c r="T163" s="276">
        <f t="shared" si="4"/>
        <v>0</v>
      </c>
      <c r="U163" s="275" t="str">
        <f>IFERROR(VLOOKUP(T163,'Listas Generales'!$B$4:$C$7,2,0),"-")</f>
        <v>Sin clasificar</v>
      </c>
      <c r="V163" s="250"/>
      <c r="W163" s="281"/>
      <c r="X163" s="282"/>
      <c r="Y163" s="282"/>
      <c r="Z163" s="282"/>
      <c r="AA163" s="282"/>
      <c r="AB163" s="283"/>
      <c r="AC163" s="292"/>
      <c r="AD163" s="287"/>
      <c r="AE163" s="287"/>
      <c r="AF163" s="287"/>
      <c r="AG163" s="287"/>
      <c r="AH163" s="290"/>
      <c r="AI163" s="318"/>
      <c r="AJ163" s="290"/>
      <c r="AK163" s="318"/>
      <c r="AL163" s="287"/>
      <c r="AM163" s="253"/>
      <c r="AN163" s="295" t="str">
        <f>IF(ISERROR(VLOOKUP(AL163,'Listas Ley Transparencia'!$H$3:$M$17,2,0)),"",VLOOKUP(AL163,'Listas Ley Transparencia'!$H$3:$M$17,2,0))</f>
        <v/>
      </c>
      <c r="AO163" s="296" t="str">
        <f>IF(ISERROR(VLOOKUP(AL163,'Listas Ley Transparencia'!$H$3:$M$17,3,0)),"",VLOOKUP(AL163,'Listas Ley Transparencia'!$H$3:$M$17,3,0))</f>
        <v/>
      </c>
      <c r="AP163" s="296" t="str">
        <f>IF(ISERROR(VLOOKUP(AL163,'Listas Ley Transparencia'!$H$3:$M$17,4,0)),"",VLOOKUP(AL163,'Listas Ley Transparencia'!$H$3:$M$17,4,0))</f>
        <v/>
      </c>
      <c r="AQ163" s="297" t="str">
        <f>IF(ISERROR(VLOOKUP(AL163,'Listas Ley Transparencia'!$H$3:$M$17,6,0)),"",VLOOKUP(AL163,'Listas Ley Transparencia'!$H$3:$M$17,6,0))</f>
        <v/>
      </c>
      <c r="AR163" s="281"/>
      <c r="AS163" s="252"/>
      <c r="AT163" s="282"/>
      <c r="AU163" s="282"/>
      <c r="AV163" s="243"/>
      <c r="AW163" s="305"/>
      <c r="AX163" s="306"/>
      <c r="AY163" s="307"/>
      <c r="AZ163" s="307"/>
      <c r="BA163" s="308" t="str">
        <f t="shared" si="5"/>
        <v>No</v>
      </c>
    </row>
    <row r="164" spans="1:53" ht="93" customHeight="1" x14ac:dyDescent="0.2">
      <c r="A164" s="244">
        <v>162</v>
      </c>
      <c r="B164" s="245"/>
      <c r="C164" s="245"/>
      <c r="D164" s="245"/>
      <c r="E164" s="246"/>
      <c r="F164" s="245"/>
      <c r="G164" s="245"/>
      <c r="H164" s="245"/>
      <c r="I164" s="256"/>
      <c r="J164" s="256"/>
      <c r="K164" s="248"/>
      <c r="L164" s="249"/>
      <c r="M164" s="272"/>
      <c r="N164" s="275"/>
      <c r="O164" s="274">
        <f>IFERROR(VLOOKUP(N164,'Listas Generales'!$B$25:$C$29,2,0),0)</f>
        <v>0</v>
      </c>
      <c r="P164" s="275"/>
      <c r="Q164" s="274">
        <f>IFERROR(VLOOKUP(P164,'Listas Generales'!$B$32:$C$36,2,0),0)</f>
        <v>0</v>
      </c>
      <c r="R164" s="275"/>
      <c r="S164" s="274">
        <f>IFERROR(VLOOKUP(R164,'Listas Generales'!$B$40:$C$44,2,0),0)</f>
        <v>0</v>
      </c>
      <c r="T164" s="276">
        <f t="shared" si="4"/>
        <v>0</v>
      </c>
      <c r="U164" s="275" t="str">
        <f>IFERROR(VLOOKUP(T164,'Listas Generales'!$B$4:$C$7,2,0),"-")</f>
        <v>Sin clasificar</v>
      </c>
      <c r="V164" s="250"/>
      <c r="W164" s="281"/>
      <c r="X164" s="282"/>
      <c r="Y164" s="282"/>
      <c r="Z164" s="282"/>
      <c r="AA164" s="282"/>
      <c r="AB164" s="283"/>
      <c r="AC164" s="292"/>
      <c r="AD164" s="287"/>
      <c r="AE164" s="287"/>
      <c r="AF164" s="287"/>
      <c r="AG164" s="287"/>
      <c r="AH164" s="290"/>
      <c r="AI164" s="318"/>
      <c r="AJ164" s="290"/>
      <c r="AK164" s="318"/>
      <c r="AL164" s="287"/>
      <c r="AM164" s="253"/>
      <c r="AN164" s="295" t="str">
        <f>IF(ISERROR(VLOOKUP(AL164,'Listas Ley Transparencia'!$H$3:$M$17,2,0)),"",VLOOKUP(AL164,'Listas Ley Transparencia'!$H$3:$M$17,2,0))</f>
        <v/>
      </c>
      <c r="AO164" s="296" t="str">
        <f>IF(ISERROR(VLOOKUP(AL164,'Listas Ley Transparencia'!$H$3:$M$17,3,0)),"",VLOOKUP(AL164,'Listas Ley Transparencia'!$H$3:$M$17,3,0))</f>
        <v/>
      </c>
      <c r="AP164" s="296" t="str">
        <f>IF(ISERROR(VLOOKUP(AL164,'Listas Ley Transparencia'!$H$3:$M$17,4,0)),"",VLOOKUP(AL164,'Listas Ley Transparencia'!$H$3:$M$17,4,0))</f>
        <v/>
      </c>
      <c r="AQ164" s="297" t="str">
        <f>IF(ISERROR(VLOOKUP(AL164,'Listas Ley Transparencia'!$H$3:$M$17,6,0)),"",VLOOKUP(AL164,'Listas Ley Transparencia'!$H$3:$M$17,6,0))</f>
        <v/>
      </c>
      <c r="AR164" s="281"/>
      <c r="AS164" s="252"/>
      <c r="AT164" s="282"/>
      <c r="AU164" s="282"/>
      <c r="AV164" s="243"/>
      <c r="AW164" s="305"/>
      <c r="AX164" s="306"/>
      <c r="AY164" s="307"/>
      <c r="AZ164" s="307"/>
      <c r="BA164" s="308" t="str">
        <f t="shared" si="5"/>
        <v>No</v>
      </c>
    </row>
    <row r="165" spans="1:53" ht="93" customHeight="1" x14ac:dyDescent="0.2">
      <c r="A165" s="244">
        <v>163</v>
      </c>
      <c r="B165" s="245"/>
      <c r="C165" s="245"/>
      <c r="D165" s="245"/>
      <c r="E165" s="246"/>
      <c r="F165" s="245"/>
      <c r="G165" s="245"/>
      <c r="H165" s="245"/>
      <c r="I165" s="256"/>
      <c r="J165" s="256"/>
      <c r="K165" s="248"/>
      <c r="L165" s="249"/>
      <c r="M165" s="272"/>
      <c r="N165" s="275"/>
      <c r="O165" s="274">
        <f>IFERROR(VLOOKUP(N165,'Listas Generales'!$B$25:$C$29,2,0),0)</f>
        <v>0</v>
      </c>
      <c r="P165" s="275"/>
      <c r="Q165" s="274">
        <f>IFERROR(VLOOKUP(P165,'Listas Generales'!$B$32:$C$36,2,0),0)</f>
        <v>0</v>
      </c>
      <c r="R165" s="275"/>
      <c r="S165" s="274">
        <f>IFERROR(VLOOKUP(R165,'Listas Generales'!$B$40:$C$44,2,0),0)</f>
        <v>0</v>
      </c>
      <c r="T165" s="276">
        <f t="shared" si="4"/>
        <v>0</v>
      </c>
      <c r="U165" s="275" t="str">
        <f>IFERROR(VLOOKUP(T165,'Listas Generales'!$B$4:$C$7,2,0),"-")</f>
        <v>Sin clasificar</v>
      </c>
      <c r="V165" s="250"/>
      <c r="W165" s="281"/>
      <c r="X165" s="282"/>
      <c r="Y165" s="282"/>
      <c r="Z165" s="282"/>
      <c r="AA165" s="282"/>
      <c r="AB165" s="283"/>
      <c r="AC165" s="292"/>
      <c r="AD165" s="287"/>
      <c r="AE165" s="287"/>
      <c r="AF165" s="287"/>
      <c r="AG165" s="287"/>
      <c r="AH165" s="290"/>
      <c r="AI165" s="318"/>
      <c r="AJ165" s="290"/>
      <c r="AK165" s="318"/>
      <c r="AL165" s="287"/>
      <c r="AM165" s="253"/>
      <c r="AN165" s="295" t="str">
        <f>IF(ISERROR(VLOOKUP(AL165,'Listas Ley Transparencia'!$H$3:$M$17,2,0)),"",VLOOKUP(AL165,'Listas Ley Transparencia'!$H$3:$M$17,2,0))</f>
        <v/>
      </c>
      <c r="AO165" s="296" t="str">
        <f>IF(ISERROR(VLOOKUP(AL165,'Listas Ley Transparencia'!$H$3:$M$17,3,0)),"",VLOOKUP(AL165,'Listas Ley Transparencia'!$H$3:$M$17,3,0))</f>
        <v/>
      </c>
      <c r="AP165" s="296" t="str">
        <f>IF(ISERROR(VLOOKUP(AL165,'Listas Ley Transparencia'!$H$3:$M$17,4,0)),"",VLOOKUP(AL165,'Listas Ley Transparencia'!$H$3:$M$17,4,0))</f>
        <v/>
      </c>
      <c r="AQ165" s="297" t="str">
        <f>IF(ISERROR(VLOOKUP(AL165,'Listas Ley Transparencia'!$H$3:$M$17,6,0)),"",VLOOKUP(AL165,'Listas Ley Transparencia'!$H$3:$M$17,6,0))</f>
        <v/>
      </c>
      <c r="AR165" s="281"/>
      <c r="AS165" s="252"/>
      <c r="AT165" s="282"/>
      <c r="AU165" s="282"/>
      <c r="AV165" s="243"/>
      <c r="AW165" s="305"/>
      <c r="AX165" s="306"/>
      <c r="AY165" s="307"/>
      <c r="AZ165" s="307"/>
      <c r="BA165" s="308" t="str">
        <f t="shared" si="5"/>
        <v>No</v>
      </c>
    </row>
    <row r="166" spans="1:53" ht="93" customHeight="1" x14ac:dyDescent="0.2">
      <c r="A166" s="244">
        <v>164</v>
      </c>
      <c r="B166" s="245"/>
      <c r="C166" s="245"/>
      <c r="D166" s="245"/>
      <c r="E166" s="246"/>
      <c r="F166" s="245"/>
      <c r="G166" s="245"/>
      <c r="H166" s="245"/>
      <c r="I166" s="256"/>
      <c r="J166" s="256"/>
      <c r="K166" s="248"/>
      <c r="L166" s="249"/>
      <c r="M166" s="272"/>
      <c r="N166" s="275"/>
      <c r="O166" s="274">
        <f>IFERROR(VLOOKUP(N166,'Listas Generales'!$B$25:$C$29,2,0),0)</f>
        <v>0</v>
      </c>
      <c r="P166" s="275"/>
      <c r="Q166" s="274">
        <f>IFERROR(VLOOKUP(P166,'Listas Generales'!$B$32:$C$36,2,0),0)</f>
        <v>0</v>
      </c>
      <c r="R166" s="275"/>
      <c r="S166" s="274">
        <f>IFERROR(VLOOKUP(R166,'Listas Generales'!$B$40:$C$44,2,0),0)</f>
        <v>0</v>
      </c>
      <c r="T166" s="276">
        <f t="shared" si="4"/>
        <v>0</v>
      </c>
      <c r="U166" s="275" t="str">
        <f>IFERROR(VLOOKUP(T166,'Listas Generales'!$B$4:$C$7,2,0),"-")</f>
        <v>Sin clasificar</v>
      </c>
      <c r="V166" s="250"/>
      <c r="W166" s="281"/>
      <c r="X166" s="282"/>
      <c r="Y166" s="282"/>
      <c r="Z166" s="282"/>
      <c r="AA166" s="282"/>
      <c r="AB166" s="283"/>
      <c r="AC166" s="292"/>
      <c r="AD166" s="287"/>
      <c r="AE166" s="287"/>
      <c r="AF166" s="287"/>
      <c r="AG166" s="287"/>
      <c r="AH166" s="290"/>
      <c r="AI166" s="318"/>
      <c r="AJ166" s="290"/>
      <c r="AK166" s="318"/>
      <c r="AL166" s="287"/>
      <c r="AM166" s="253"/>
      <c r="AN166" s="295" t="str">
        <f>IF(ISERROR(VLOOKUP(AL166,'Listas Ley Transparencia'!$H$3:$M$17,2,0)),"",VLOOKUP(AL166,'Listas Ley Transparencia'!$H$3:$M$17,2,0))</f>
        <v/>
      </c>
      <c r="AO166" s="296" t="str">
        <f>IF(ISERROR(VLOOKUP(AL166,'Listas Ley Transparencia'!$H$3:$M$17,3,0)),"",VLOOKUP(AL166,'Listas Ley Transparencia'!$H$3:$M$17,3,0))</f>
        <v/>
      </c>
      <c r="AP166" s="296" t="str">
        <f>IF(ISERROR(VLOOKUP(AL166,'Listas Ley Transparencia'!$H$3:$M$17,4,0)),"",VLOOKUP(AL166,'Listas Ley Transparencia'!$H$3:$M$17,4,0))</f>
        <v/>
      </c>
      <c r="AQ166" s="297" t="str">
        <f>IF(ISERROR(VLOOKUP(AL166,'Listas Ley Transparencia'!$H$3:$M$17,6,0)),"",VLOOKUP(AL166,'Listas Ley Transparencia'!$H$3:$M$17,6,0))</f>
        <v/>
      </c>
      <c r="AR166" s="281"/>
      <c r="AS166" s="252"/>
      <c r="AT166" s="282"/>
      <c r="AU166" s="282"/>
      <c r="AV166" s="243"/>
      <c r="AW166" s="305"/>
      <c r="AX166" s="306"/>
      <c r="AY166" s="307"/>
      <c r="AZ166" s="307"/>
      <c r="BA166" s="308" t="str">
        <f t="shared" si="5"/>
        <v>No</v>
      </c>
    </row>
    <row r="167" spans="1:53" ht="93" customHeight="1" x14ac:dyDescent="0.2">
      <c r="A167" s="244">
        <v>165</v>
      </c>
      <c r="B167" s="245"/>
      <c r="C167" s="245"/>
      <c r="D167" s="245"/>
      <c r="E167" s="246"/>
      <c r="F167" s="245"/>
      <c r="G167" s="245"/>
      <c r="H167" s="245"/>
      <c r="I167" s="256"/>
      <c r="J167" s="256"/>
      <c r="K167" s="248"/>
      <c r="L167" s="249"/>
      <c r="M167" s="272"/>
      <c r="N167" s="275"/>
      <c r="O167" s="274">
        <f>IFERROR(VLOOKUP(N167,'Listas Generales'!$B$25:$C$29,2,0),0)</f>
        <v>0</v>
      </c>
      <c r="P167" s="275"/>
      <c r="Q167" s="274">
        <f>IFERROR(VLOOKUP(P167,'Listas Generales'!$B$32:$C$36,2,0),0)</f>
        <v>0</v>
      </c>
      <c r="R167" s="275"/>
      <c r="S167" s="274">
        <f>IFERROR(VLOOKUP(R167,'Listas Generales'!$B$40:$C$44,2,0),0)</f>
        <v>0</v>
      </c>
      <c r="T167" s="276">
        <f t="shared" si="4"/>
        <v>0</v>
      </c>
      <c r="U167" s="275" t="str">
        <f>IFERROR(VLOOKUP(T167,'Listas Generales'!$B$4:$C$7,2,0),"-")</f>
        <v>Sin clasificar</v>
      </c>
      <c r="V167" s="250"/>
      <c r="W167" s="281"/>
      <c r="X167" s="282"/>
      <c r="Y167" s="282"/>
      <c r="Z167" s="282"/>
      <c r="AA167" s="282"/>
      <c r="AB167" s="283"/>
      <c r="AC167" s="292"/>
      <c r="AD167" s="287"/>
      <c r="AE167" s="287"/>
      <c r="AF167" s="287"/>
      <c r="AG167" s="287"/>
      <c r="AH167" s="290"/>
      <c r="AI167" s="318"/>
      <c r="AJ167" s="290"/>
      <c r="AK167" s="318"/>
      <c r="AL167" s="287"/>
      <c r="AM167" s="253"/>
      <c r="AN167" s="295" t="str">
        <f>IF(ISERROR(VLOOKUP(AL167,'Listas Ley Transparencia'!$H$3:$M$17,2,0)),"",VLOOKUP(AL167,'Listas Ley Transparencia'!$H$3:$M$17,2,0))</f>
        <v/>
      </c>
      <c r="AO167" s="296" t="str">
        <f>IF(ISERROR(VLOOKUP(AL167,'Listas Ley Transparencia'!$H$3:$M$17,3,0)),"",VLOOKUP(AL167,'Listas Ley Transparencia'!$H$3:$M$17,3,0))</f>
        <v/>
      </c>
      <c r="AP167" s="296" t="str">
        <f>IF(ISERROR(VLOOKUP(AL167,'Listas Ley Transparencia'!$H$3:$M$17,4,0)),"",VLOOKUP(AL167,'Listas Ley Transparencia'!$H$3:$M$17,4,0))</f>
        <v/>
      </c>
      <c r="AQ167" s="297" t="str">
        <f>IF(ISERROR(VLOOKUP(AL167,'Listas Ley Transparencia'!$H$3:$M$17,6,0)),"",VLOOKUP(AL167,'Listas Ley Transparencia'!$H$3:$M$17,6,0))</f>
        <v/>
      </c>
      <c r="AR167" s="281"/>
      <c r="AS167" s="252"/>
      <c r="AT167" s="282"/>
      <c r="AU167" s="282"/>
      <c r="AV167" s="243"/>
      <c r="AW167" s="305"/>
      <c r="AX167" s="306"/>
      <c r="AY167" s="307"/>
      <c r="AZ167" s="307"/>
      <c r="BA167" s="308" t="str">
        <f t="shared" si="5"/>
        <v>No</v>
      </c>
    </row>
    <row r="168" spans="1:53" ht="93" customHeight="1" x14ac:dyDescent="0.2">
      <c r="A168" s="244">
        <v>166</v>
      </c>
      <c r="B168" s="245"/>
      <c r="C168" s="245"/>
      <c r="D168" s="245"/>
      <c r="E168" s="246"/>
      <c r="F168" s="245"/>
      <c r="G168" s="245"/>
      <c r="H168" s="245"/>
      <c r="I168" s="256"/>
      <c r="J168" s="256"/>
      <c r="K168" s="248"/>
      <c r="L168" s="249"/>
      <c r="M168" s="272"/>
      <c r="N168" s="275"/>
      <c r="O168" s="274">
        <f>IFERROR(VLOOKUP(N168,'Listas Generales'!$B$25:$C$29,2,0),0)</f>
        <v>0</v>
      </c>
      <c r="P168" s="275"/>
      <c r="Q168" s="274">
        <f>IFERROR(VLOOKUP(P168,'Listas Generales'!$B$32:$C$36,2,0),0)</f>
        <v>0</v>
      </c>
      <c r="R168" s="275"/>
      <c r="S168" s="274">
        <f>IFERROR(VLOOKUP(R168,'Listas Generales'!$B$40:$C$44,2,0),0)</f>
        <v>0</v>
      </c>
      <c r="T168" s="276">
        <f t="shared" si="4"/>
        <v>0</v>
      </c>
      <c r="U168" s="275" t="str">
        <f>IFERROR(VLOOKUP(T168,'Listas Generales'!$B$4:$C$7,2,0),"-")</f>
        <v>Sin clasificar</v>
      </c>
      <c r="V168" s="250"/>
      <c r="W168" s="281"/>
      <c r="X168" s="282"/>
      <c r="Y168" s="282"/>
      <c r="Z168" s="282"/>
      <c r="AA168" s="282"/>
      <c r="AB168" s="283"/>
      <c r="AC168" s="292"/>
      <c r="AD168" s="287"/>
      <c r="AE168" s="287"/>
      <c r="AF168" s="287"/>
      <c r="AG168" s="287"/>
      <c r="AH168" s="290"/>
      <c r="AI168" s="318"/>
      <c r="AJ168" s="290"/>
      <c r="AK168" s="318"/>
      <c r="AL168" s="287"/>
      <c r="AM168" s="253"/>
      <c r="AN168" s="295" t="str">
        <f>IF(ISERROR(VLOOKUP(AL168,'Listas Ley Transparencia'!$H$3:$M$17,2,0)),"",VLOOKUP(AL168,'Listas Ley Transparencia'!$H$3:$M$17,2,0))</f>
        <v/>
      </c>
      <c r="AO168" s="296" t="str">
        <f>IF(ISERROR(VLOOKUP(AL168,'Listas Ley Transparencia'!$H$3:$M$17,3,0)),"",VLOOKUP(AL168,'Listas Ley Transparencia'!$H$3:$M$17,3,0))</f>
        <v/>
      </c>
      <c r="AP168" s="296" t="str">
        <f>IF(ISERROR(VLOOKUP(AL168,'Listas Ley Transparencia'!$H$3:$M$17,4,0)),"",VLOOKUP(AL168,'Listas Ley Transparencia'!$H$3:$M$17,4,0))</f>
        <v/>
      </c>
      <c r="AQ168" s="297" t="str">
        <f>IF(ISERROR(VLOOKUP(AL168,'Listas Ley Transparencia'!$H$3:$M$17,6,0)),"",VLOOKUP(AL168,'Listas Ley Transparencia'!$H$3:$M$17,6,0))</f>
        <v/>
      </c>
      <c r="AR168" s="281"/>
      <c r="AS168" s="252"/>
      <c r="AT168" s="282"/>
      <c r="AU168" s="282"/>
      <c r="AV168" s="243"/>
      <c r="AW168" s="305"/>
      <c r="AX168" s="306"/>
      <c r="AY168" s="307"/>
      <c r="AZ168" s="307"/>
      <c r="BA168" s="308" t="str">
        <f t="shared" si="5"/>
        <v>No</v>
      </c>
    </row>
    <row r="169" spans="1:53" ht="93" customHeight="1" x14ac:dyDescent="0.2">
      <c r="A169" s="244">
        <v>167</v>
      </c>
      <c r="B169" s="245"/>
      <c r="C169" s="245"/>
      <c r="D169" s="245"/>
      <c r="E169" s="246"/>
      <c r="F169" s="245"/>
      <c r="G169" s="245"/>
      <c r="H169" s="245"/>
      <c r="I169" s="256"/>
      <c r="J169" s="256"/>
      <c r="K169" s="248"/>
      <c r="L169" s="249"/>
      <c r="M169" s="272"/>
      <c r="N169" s="275"/>
      <c r="O169" s="274">
        <f>IFERROR(VLOOKUP(N169,'Listas Generales'!$B$25:$C$29,2,0),0)</f>
        <v>0</v>
      </c>
      <c r="P169" s="275"/>
      <c r="Q169" s="274">
        <f>IFERROR(VLOOKUP(P169,'Listas Generales'!$B$32:$C$36,2,0),0)</f>
        <v>0</v>
      </c>
      <c r="R169" s="275"/>
      <c r="S169" s="274">
        <f>IFERROR(VLOOKUP(R169,'Listas Generales'!$B$40:$C$44,2,0),0)</f>
        <v>0</v>
      </c>
      <c r="T169" s="276">
        <f t="shared" si="4"/>
        <v>0</v>
      </c>
      <c r="U169" s="275" t="str">
        <f>IFERROR(VLOOKUP(T169,'Listas Generales'!$B$4:$C$7,2,0),"-")</f>
        <v>Sin clasificar</v>
      </c>
      <c r="V169" s="250"/>
      <c r="W169" s="281"/>
      <c r="X169" s="282"/>
      <c r="Y169" s="282"/>
      <c r="Z169" s="282"/>
      <c r="AA169" s="282"/>
      <c r="AB169" s="283"/>
      <c r="AC169" s="292"/>
      <c r="AD169" s="287"/>
      <c r="AE169" s="287"/>
      <c r="AF169" s="287"/>
      <c r="AG169" s="287"/>
      <c r="AH169" s="290"/>
      <c r="AI169" s="318"/>
      <c r="AJ169" s="290"/>
      <c r="AK169" s="318"/>
      <c r="AL169" s="287"/>
      <c r="AM169" s="253"/>
      <c r="AN169" s="295" t="str">
        <f>IF(ISERROR(VLOOKUP(AL169,'Listas Ley Transparencia'!$H$3:$M$17,2,0)),"",VLOOKUP(AL169,'Listas Ley Transparencia'!$H$3:$M$17,2,0))</f>
        <v/>
      </c>
      <c r="AO169" s="296" t="str">
        <f>IF(ISERROR(VLOOKUP(AL169,'Listas Ley Transparencia'!$H$3:$M$17,3,0)),"",VLOOKUP(AL169,'Listas Ley Transparencia'!$H$3:$M$17,3,0))</f>
        <v/>
      </c>
      <c r="AP169" s="296" t="str">
        <f>IF(ISERROR(VLOOKUP(AL169,'Listas Ley Transparencia'!$H$3:$M$17,4,0)),"",VLOOKUP(AL169,'Listas Ley Transparencia'!$H$3:$M$17,4,0))</f>
        <v/>
      </c>
      <c r="AQ169" s="297" t="str">
        <f>IF(ISERROR(VLOOKUP(AL169,'Listas Ley Transparencia'!$H$3:$M$17,6,0)),"",VLOOKUP(AL169,'Listas Ley Transparencia'!$H$3:$M$17,6,0))</f>
        <v/>
      </c>
      <c r="AR169" s="281"/>
      <c r="AS169" s="252"/>
      <c r="AT169" s="282"/>
      <c r="AU169" s="282"/>
      <c r="AV169" s="243"/>
      <c r="AW169" s="305"/>
      <c r="AX169" s="306"/>
      <c r="AY169" s="307"/>
      <c r="AZ169" s="307"/>
      <c r="BA169" s="308" t="str">
        <f t="shared" si="5"/>
        <v>No</v>
      </c>
    </row>
    <row r="170" spans="1:53" ht="93" customHeight="1" x14ac:dyDescent="0.2">
      <c r="A170" s="244">
        <v>168</v>
      </c>
      <c r="B170" s="245"/>
      <c r="C170" s="245"/>
      <c r="D170" s="245"/>
      <c r="E170" s="246"/>
      <c r="F170" s="245"/>
      <c r="G170" s="245"/>
      <c r="H170" s="245"/>
      <c r="I170" s="256"/>
      <c r="J170" s="256"/>
      <c r="K170" s="248"/>
      <c r="L170" s="249"/>
      <c r="M170" s="272"/>
      <c r="N170" s="275"/>
      <c r="O170" s="274">
        <f>IFERROR(VLOOKUP(N170,'Listas Generales'!$B$25:$C$29,2,0),0)</f>
        <v>0</v>
      </c>
      <c r="P170" s="275"/>
      <c r="Q170" s="274">
        <f>IFERROR(VLOOKUP(P170,'Listas Generales'!$B$32:$C$36,2,0),0)</f>
        <v>0</v>
      </c>
      <c r="R170" s="275"/>
      <c r="S170" s="274">
        <f>IFERROR(VLOOKUP(R170,'Listas Generales'!$B$40:$C$44,2,0),0)</f>
        <v>0</v>
      </c>
      <c r="T170" s="276">
        <f t="shared" si="4"/>
        <v>0</v>
      </c>
      <c r="U170" s="275" t="str">
        <f>IFERROR(VLOOKUP(T170,'Listas Generales'!$B$4:$C$7,2,0),"-")</f>
        <v>Sin clasificar</v>
      </c>
      <c r="V170" s="250"/>
      <c r="W170" s="281"/>
      <c r="X170" s="282"/>
      <c r="Y170" s="282"/>
      <c r="Z170" s="282"/>
      <c r="AA170" s="282"/>
      <c r="AB170" s="283"/>
      <c r="AC170" s="292"/>
      <c r="AD170" s="287"/>
      <c r="AE170" s="287"/>
      <c r="AF170" s="287"/>
      <c r="AG170" s="287"/>
      <c r="AH170" s="290"/>
      <c r="AI170" s="318"/>
      <c r="AJ170" s="290"/>
      <c r="AK170" s="318"/>
      <c r="AL170" s="287"/>
      <c r="AM170" s="253"/>
      <c r="AN170" s="295" t="str">
        <f>IF(ISERROR(VLOOKUP(AL170,'Listas Ley Transparencia'!$H$3:$M$17,2,0)),"",VLOOKUP(AL170,'Listas Ley Transparencia'!$H$3:$M$17,2,0))</f>
        <v/>
      </c>
      <c r="AO170" s="296" t="str">
        <f>IF(ISERROR(VLOOKUP(AL170,'Listas Ley Transparencia'!$H$3:$M$17,3,0)),"",VLOOKUP(AL170,'Listas Ley Transparencia'!$H$3:$M$17,3,0))</f>
        <v/>
      </c>
      <c r="AP170" s="296" t="str">
        <f>IF(ISERROR(VLOOKUP(AL170,'Listas Ley Transparencia'!$H$3:$M$17,4,0)),"",VLOOKUP(AL170,'Listas Ley Transparencia'!$H$3:$M$17,4,0))</f>
        <v/>
      </c>
      <c r="AQ170" s="297" t="str">
        <f>IF(ISERROR(VLOOKUP(AL170,'Listas Ley Transparencia'!$H$3:$M$17,6,0)),"",VLOOKUP(AL170,'Listas Ley Transparencia'!$H$3:$M$17,6,0))</f>
        <v/>
      </c>
      <c r="AR170" s="281"/>
      <c r="AS170" s="252"/>
      <c r="AT170" s="282"/>
      <c r="AU170" s="282"/>
      <c r="AV170" s="243"/>
      <c r="AW170" s="305"/>
      <c r="AX170" s="306"/>
      <c r="AY170" s="307"/>
      <c r="AZ170" s="307"/>
      <c r="BA170" s="308" t="str">
        <f t="shared" si="5"/>
        <v>No</v>
      </c>
    </row>
    <row r="171" spans="1:53" ht="93" customHeight="1" x14ac:dyDescent="0.2">
      <c r="A171" s="244">
        <v>169</v>
      </c>
      <c r="B171" s="245"/>
      <c r="C171" s="245"/>
      <c r="D171" s="245"/>
      <c r="E171" s="246"/>
      <c r="F171" s="245"/>
      <c r="G171" s="245"/>
      <c r="H171" s="245"/>
      <c r="I171" s="256"/>
      <c r="J171" s="256"/>
      <c r="K171" s="248"/>
      <c r="L171" s="249"/>
      <c r="M171" s="272"/>
      <c r="N171" s="275"/>
      <c r="O171" s="274">
        <f>IFERROR(VLOOKUP(N171,'Listas Generales'!$B$25:$C$29,2,0),0)</f>
        <v>0</v>
      </c>
      <c r="P171" s="275"/>
      <c r="Q171" s="274">
        <f>IFERROR(VLOOKUP(P171,'Listas Generales'!$B$32:$C$36,2,0),0)</f>
        <v>0</v>
      </c>
      <c r="R171" s="275"/>
      <c r="S171" s="274">
        <f>IFERROR(VLOOKUP(R171,'Listas Generales'!$B$40:$C$44,2,0),0)</f>
        <v>0</v>
      </c>
      <c r="T171" s="276">
        <f t="shared" si="4"/>
        <v>0</v>
      </c>
      <c r="U171" s="275" t="str">
        <f>IFERROR(VLOOKUP(T171,'Listas Generales'!$B$4:$C$7,2,0),"-")</f>
        <v>Sin clasificar</v>
      </c>
      <c r="V171" s="250"/>
      <c r="W171" s="281"/>
      <c r="X171" s="282"/>
      <c r="Y171" s="282"/>
      <c r="Z171" s="282"/>
      <c r="AA171" s="282"/>
      <c r="AB171" s="283"/>
      <c r="AC171" s="292"/>
      <c r="AD171" s="287"/>
      <c r="AE171" s="287"/>
      <c r="AF171" s="287"/>
      <c r="AG171" s="287"/>
      <c r="AH171" s="290"/>
      <c r="AI171" s="318"/>
      <c r="AJ171" s="290"/>
      <c r="AK171" s="318"/>
      <c r="AL171" s="287"/>
      <c r="AM171" s="253"/>
      <c r="AN171" s="295" t="str">
        <f>IF(ISERROR(VLOOKUP(AL171,'Listas Ley Transparencia'!$H$3:$M$17,2,0)),"",VLOOKUP(AL171,'Listas Ley Transparencia'!$H$3:$M$17,2,0))</f>
        <v/>
      </c>
      <c r="AO171" s="296" t="str">
        <f>IF(ISERROR(VLOOKUP(AL171,'Listas Ley Transparencia'!$H$3:$M$17,3,0)),"",VLOOKUP(AL171,'Listas Ley Transparencia'!$H$3:$M$17,3,0))</f>
        <v/>
      </c>
      <c r="AP171" s="296" t="str">
        <f>IF(ISERROR(VLOOKUP(AL171,'Listas Ley Transparencia'!$H$3:$M$17,4,0)),"",VLOOKUP(AL171,'Listas Ley Transparencia'!$H$3:$M$17,4,0))</f>
        <v/>
      </c>
      <c r="AQ171" s="297" t="str">
        <f>IF(ISERROR(VLOOKUP(AL171,'Listas Ley Transparencia'!$H$3:$M$17,6,0)),"",VLOOKUP(AL171,'Listas Ley Transparencia'!$H$3:$M$17,6,0))</f>
        <v/>
      </c>
      <c r="AR171" s="281"/>
      <c r="AS171" s="252"/>
      <c r="AT171" s="282"/>
      <c r="AU171" s="282"/>
      <c r="AV171" s="243"/>
      <c r="AW171" s="305"/>
      <c r="AX171" s="306"/>
      <c r="AY171" s="307"/>
      <c r="AZ171" s="307"/>
      <c r="BA171" s="308" t="str">
        <f t="shared" si="5"/>
        <v>No</v>
      </c>
    </row>
    <row r="172" spans="1:53" ht="93" customHeight="1" x14ac:dyDescent="0.2">
      <c r="A172" s="244">
        <v>170</v>
      </c>
      <c r="B172" s="245"/>
      <c r="C172" s="245"/>
      <c r="D172" s="245"/>
      <c r="E172" s="246"/>
      <c r="F172" s="245"/>
      <c r="G172" s="245"/>
      <c r="H172" s="245"/>
      <c r="I172" s="256"/>
      <c r="J172" s="256"/>
      <c r="K172" s="248"/>
      <c r="L172" s="249"/>
      <c r="M172" s="272"/>
      <c r="N172" s="275"/>
      <c r="O172" s="274">
        <f>IFERROR(VLOOKUP(N172,'Listas Generales'!$B$25:$C$29,2,0),0)</f>
        <v>0</v>
      </c>
      <c r="P172" s="275"/>
      <c r="Q172" s="274">
        <f>IFERROR(VLOOKUP(P172,'Listas Generales'!$B$32:$C$36,2,0),0)</f>
        <v>0</v>
      </c>
      <c r="R172" s="275"/>
      <c r="S172" s="274">
        <f>IFERROR(VLOOKUP(R172,'Listas Generales'!$B$40:$C$44,2,0),0)</f>
        <v>0</v>
      </c>
      <c r="T172" s="276">
        <f t="shared" si="4"/>
        <v>0</v>
      </c>
      <c r="U172" s="275" t="str">
        <f>IFERROR(VLOOKUP(T172,'Listas Generales'!$B$4:$C$7,2,0),"-")</f>
        <v>Sin clasificar</v>
      </c>
      <c r="V172" s="250"/>
      <c r="W172" s="281"/>
      <c r="X172" s="282"/>
      <c r="Y172" s="282"/>
      <c r="Z172" s="282"/>
      <c r="AA172" s="282"/>
      <c r="AB172" s="283"/>
      <c r="AC172" s="292"/>
      <c r="AD172" s="287"/>
      <c r="AE172" s="287"/>
      <c r="AF172" s="287"/>
      <c r="AG172" s="287"/>
      <c r="AH172" s="290"/>
      <c r="AI172" s="318"/>
      <c r="AJ172" s="290"/>
      <c r="AK172" s="318"/>
      <c r="AL172" s="287"/>
      <c r="AM172" s="253"/>
      <c r="AN172" s="295" t="str">
        <f>IF(ISERROR(VLOOKUP(AL172,'Listas Ley Transparencia'!$H$3:$M$17,2,0)),"",VLOOKUP(AL172,'Listas Ley Transparencia'!$H$3:$M$17,2,0))</f>
        <v/>
      </c>
      <c r="AO172" s="296" t="str">
        <f>IF(ISERROR(VLOOKUP(AL172,'Listas Ley Transparencia'!$H$3:$M$17,3,0)),"",VLOOKUP(AL172,'Listas Ley Transparencia'!$H$3:$M$17,3,0))</f>
        <v/>
      </c>
      <c r="AP172" s="296" t="str">
        <f>IF(ISERROR(VLOOKUP(AL172,'Listas Ley Transparencia'!$H$3:$M$17,4,0)),"",VLOOKUP(AL172,'Listas Ley Transparencia'!$H$3:$M$17,4,0))</f>
        <v/>
      </c>
      <c r="AQ172" s="297" t="str">
        <f>IF(ISERROR(VLOOKUP(AL172,'Listas Ley Transparencia'!$H$3:$M$17,6,0)),"",VLOOKUP(AL172,'Listas Ley Transparencia'!$H$3:$M$17,6,0))</f>
        <v/>
      </c>
      <c r="AR172" s="281"/>
      <c r="AS172" s="252"/>
      <c r="AT172" s="282"/>
      <c r="AU172" s="282"/>
      <c r="AV172" s="243"/>
      <c r="AW172" s="305"/>
      <c r="AX172" s="306"/>
      <c r="AY172" s="307"/>
      <c r="AZ172" s="307"/>
      <c r="BA172" s="308" t="str">
        <f t="shared" si="5"/>
        <v>No</v>
      </c>
    </row>
    <row r="173" spans="1:53" ht="93" customHeight="1" x14ac:dyDescent="0.2">
      <c r="A173" s="244">
        <v>171</v>
      </c>
      <c r="B173" s="245"/>
      <c r="C173" s="245"/>
      <c r="D173" s="245"/>
      <c r="E173" s="246"/>
      <c r="F173" s="245"/>
      <c r="G173" s="245"/>
      <c r="H173" s="245"/>
      <c r="I173" s="256"/>
      <c r="J173" s="256"/>
      <c r="K173" s="248"/>
      <c r="L173" s="249"/>
      <c r="M173" s="272"/>
      <c r="N173" s="275"/>
      <c r="O173" s="274">
        <f>IFERROR(VLOOKUP(N173,'Listas Generales'!$B$25:$C$29,2,0),0)</f>
        <v>0</v>
      </c>
      <c r="P173" s="275"/>
      <c r="Q173" s="274">
        <f>IFERROR(VLOOKUP(P173,'Listas Generales'!$B$32:$C$36,2,0),0)</f>
        <v>0</v>
      </c>
      <c r="R173" s="275"/>
      <c r="S173" s="274">
        <f>IFERROR(VLOOKUP(R173,'Listas Generales'!$B$40:$C$44,2,0),0)</f>
        <v>0</v>
      </c>
      <c r="T173" s="276">
        <f t="shared" si="4"/>
        <v>0</v>
      </c>
      <c r="U173" s="275" t="str">
        <f>IFERROR(VLOOKUP(T173,'Listas Generales'!$B$4:$C$7,2,0),"-")</f>
        <v>Sin clasificar</v>
      </c>
      <c r="V173" s="250"/>
      <c r="W173" s="281"/>
      <c r="X173" s="282"/>
      <c r="Y173" s="282"/>
      <c r="Z173" s="282"/>
      <c r="AA173" s="282"/>
      <c r="AB173" s="283"/>
      <c r="AC173" s="292"/>
      <c r="AD173" s="287"/>
      <c r="AE173" s="287"/>
      <c r="AF173" s="287"/>
      <c r="AG173" s="287"/>
      <c r="AH173" s="290"/>
      <c r="AI173" s="318"/>
      <c r="AJ173" s="290"/>
      <c r="AK173" s="318"/>
      <c r="AL173" s="287"/>
      <c r="AM173" s="253"/>
      <c r="AN173" s="295" t="str">
        <f>IF(ISERROR(VLOOKUP(AL173,'Listas Ley Transparencia'!$H$3:$M$17,2,0)),"",VLOOKUP(AL173,'Listas Ley Transparencia'!$H$3:$M$17,2,0))</f>
        <v/>
      </c>
      <c r="AO173" s="296" t="str">
        <f>IF(ISERROR(VLOOKUP(AL173,'Listas Ley Transparencia'!$H$3:$M$17,3,0)),"",VLOOKUP(AL173,'Listas Ley Transparencia'!$H$3:$M$17,3,0))</f>
        <v/>
      </c>
      <c r="AP173" s="296" t="str">
        <f>IF(ISERROR(VLOOKUP(AL173,'Listas Ley Transparencia'!$H$3:$M$17,4,0)),"",VLOOKUP(AL173,'Listas Ley Transparencia'!$H$3:$M$17,4,0))</f>
        <v/>
      </c>
      <c r="AQ173" s="297" t="str">
        <f>IF(ISERROR(VLOOKUP(AL173,'Listas Ley Transparencia'!$H$3:$M$17,6,0)),"",VLOOKUP(AL173,'Listas Ley Transparencia'!$H$3:$M$17,6,0))</f>
        <v/>
      </c>
      <c r="AR173" s="281"/>
      <c r="AS173" s="252"/>
      <c r="AT173" s="282"/>
      <c r="AU173" s="282"/>
      <c r="AV173" s="243"/>
      <c r="AW173" s="305"/>
      <c r="AX173" s="306"/>
      <c r="AY173" s="307"/>
      <c r="AZ173" s="307"/>
      <c r="BA173" s="308" t="str">
        <f t="shared" si="5"/>
        <v>No</v>
      </c>
    </row>
    <row r="174" spans="1:53" ht="93" customHeight="1" x14ac:dyDescent="0.2">
      <c r="A174" s="244">
        <v>172</v>
      </c>
      <c r="B174" s="245"/>
      <c r="C174" s="245"/>
      <c r="D174" s="245"/>
      <c r="E174" s="246"/>
      <c r="F174" s="245"/>
      <c r="G174" s="245"/>
      <c r="H174" s="245"/>
      <c r="I174" s="256"/>
      <c r="J174" s="256"/>
      <c r="K174" s="248"/>
      <c r="L174" s="249"/>
      <c r="M174" s="272"/>
      <c r="N174" s="275"/>
      <c r="O174" s="274">
        <f>IFERROR(VLOOKUP(N174,'Listas Generales'!$B$25:$C$29,2,0),0)</f>
        <v>0</v>
      </c>
      <c r="P174" s="275"/>
      <c r="Q174" s="274">
        <f>IFERROR(VLOOKUP(P174,'Listas Generales'!$B$32:$C$36,2,0),0)</f>
        <v>0</v>
      </c>
      <c r="R174" s="275"/>
      <c r="S174" s="274">
        <f>IFERROR(VLOOKUP(R174,'Listas Generales'!$B$40:$C$44,2,0),0)</f>
        <v>0</v>
      </c>
      <c r="T174" s="276">
        <f t="shared" si="4"/>
        <v>0</v>
      </c>
      <c r="U174" s="275" t="str">
        <f>IFERROR(VLOOKUP(T174,'Listas Generales'!$B$4:$C$7,2,0),"-")</f>
        <v>Sin clasificar</v>
      </c>
      <c r="V174" s="250"/>
      <c r="W174" s="281"/>
      <c r="X174" s="282"/>
      <c r="Y174" s="282"/>
      <c r="Z174" s="282"/>
      <c r="AA174" s="282"/>
      <c r="AB174" s="283"/>
      <c r="AC174" s="292"/>
      <c r="AD174" s="287"/>
      <c r="AE174" s="287"/>
      <c r="AF174" s="287"/>
      <c r="AG174" s="287"/>
      <c r="AH174" s="290"/>
      <c r="AI174" s="318"/>
      <c r="AJ174" s="290"/>
      <c r="AK174" s="318"/>
      <c r="AL174" s="287"/>
      <c r="AM174" s="253"/>
      <c r="AN174" s="295" t="str">
        <f>IF(ISERROR(VLOOKUP(AL174,'Listas Ley Transparencia'!$H$3:$M$17,2,0)),"",VLOOKUP(AL174,'Listas Ley Transparencia'!$H$3:$M$17,2,0))</f>
        <v/>
      </c>
      <c r="AO174" s="296" t="str">
        <f>IF(ISERROR(VLOOKUP(AL174,'Listas Ley Transparencia'!$H$3:$M$17,3,0)),"",VLOOKUP(AL174,'Listas Ley Transparencia'!$H$3:$M$17,3,0))</f>
        <v/>
      </c>
      <c r="AP174" s="296" t="str">
        <f>IF(ISERROR(VLOOKUP(AL174,'Listas Ley Transparencia'!$H$3:$M$17,4,0)),"",VLOOKUP(AL174,'Listas Ley Transparencia'!$H$3:$M$17,4,0))</f>
        <v/>
      </c>
      <c r="AQ174" s="297" t="str">
        <f>IF(ISERROR(VLOOKUP(AL174,'Listas Ley Transparencia'!$H$3:$M$17,6,0)),"",VLOOKUP(AL174,'Listas Ley Transparencia'!$H$3:$M$17,6,0))</f>
        <v/>
      </c>
      <c r="AR174" s="281"/>
      <c r="AS174" s="252"/>
      <c r="AT174" s="282"/>
      <c r="AU174" s="282"/>
      <c r="AV174" s="243"/>
      <c r="AW174" s="305"/>
      <c r="AX174" s="306"/>
      <c r="AY174" s="307"/>
      <c r="AZ174" s="307"/>
      <c r="BA174" s="308" t="str">
        <f t="shared" si="5"/>
        <v>No</v>
      </c>
    </row>
    <row r="175" spans="1:53" ht="93" customHeight="1" x14ac:dyDescent="0.2">
      <c r="A175" s="244">
        <v>173</v>
      </c>
      <c r="B175" s="245"/>
      <c r="C175" s="245"/>
      <c r="D175" s="245"/>
      <c r="E175" s="246"/>
      <c r="F175" s="245"/>
      <c r="G175" s="245"/>
      <c r="H175" s="245"/>
      <c r="I175" s="256"/>
      <c r="J175" s="256"/>
      <c r="K175" s="248"/>
      <c r="L175" s="249"/>
      <c r="M175" s="272"/>
      <c r="N175" s="275"/>
      <c r="O175" s="274">
        <f>IFERROR(VLOOKUP(N175,'Listas Generales'!$B$25:$C$29,2,0),0)</f>
        <v>0</v>
      </c>
      <c r="P175" s="275"/>
      <c r="Q175" s="274">
        <f>IFERROR(VLOOKUP(P175,'Listas Generales'!$B$32:$C$36,2,0),0)</f>
        <v>0</v>
      </c>
      <c r="R175" s="275"/>
      <c r="S175" s="274">
        <f>IFERROR(VLOOKUP(R175,'Listas Generales'!$B$40:$C$44,2,0),0)</f>
        <v>0</v>
      </c>
      <c r="T175" s="276">
        <f t="shared" si="4"/>
        <v>0</v>
      </c>
      <c r="U175" s="275" t="str">
        <f>IFERROR(VLOOKUP(T175,'Listas Generales'!$B$4:$C$7,2,0),"-")</f>
        <v>Sin clasificar</v>
      </c>
      <c r="V175" s="250"/>
      <c r="W175" s="281"/>
      <c r="X175" s="282"/>
      <c r="Y175" s="282"/>
      <c r="Z175" s="282"/>
      <c r="AA175" s="282"/>
      <c r="AB175" s="283"/>
      <c r="AC175" s="292"/>
      <c r="AD175" s="287"/>
      <c r="AE175" s="287"/>
      <c r="AF175" s="287"/>
      <c r="AG175" s="287"/>
      <c r="AH175" s="290"/>
      <c r="AI175" s="318"/>
      <c r="AJ175" s="290"/>
      <c r="AK175" s="318"/>
      <c r="AL175" s="287"/>
      <c r="AM175" s="253"/>
      <c r="AN175" s="295" t="str">
        <f>IF(ISERROR(VLOOKUP(AL175,'Listas Ley Transparencia'!$H$3:$M$17,2,0)),"",VLOOKUP(AL175,'Listas Ley Transparencia'!$H$3:$M$17,2,0))</f>
        <v/>
      </c>
      <c r="AO175" s="296" t="str">
        <f>IF(ISERROR(VLOOKUP(AL175,'Listas Ley Transparencia'!$H$3:$M$17,3,0)),"",VLOOKUP(AL175,'Listas Ley Transparencia'!$H$3:$M$17,3,0))</f>
        <v/>
      </c>
      <c r="AP175" s="296" t="str">
        <f>IF(ISERROR(VLOOKUP(AL175,'Listas Ley Transparencia'!$H$3:$M$17,4,0)),"",VLOOKUP(AL175,'Listas Ley Transparencia'!$H$3:$M$17,4,0))</f>
        <v/>
      </c>
      <c r="AQ175" s="297" t="str">
        <f>IF(ISERROR(VLOOKUP(AL175,'Listas Ley Transparencia'!$H$3:$M$17,6,0)),"",VLOOKUP(AL175,'Listas Ley Transparencia'!$H$3:$M$17,6,0))</f>
        <v/>
      </c>
      <c r="AR175" s="281"/>
      <c r="AS175" s="252"/>
      <c r="AT175" s="282"/>
      <c r="AU175" s="282"/>
      <c r="AV175" s="243"/>
      <c r="AW175" s="305"/>
      <c r="AX175" s="306"/>
      <c r="AY175" s="307"/>
      <c r="AZ175" s="307"/>
      <c r="BA175" s="308" t="str">
        <f t="shared" si="5"/>
        <v>No</v>
      </c>
    </row>
    <row r="176" spans="1:53" ht="93" customHeight="1" x14ac:dyDescent="0.2">
      <c r="A176" s="244">
        <v>174</v>
      </c>
      <c r="B176" s="245"/>
      <c r="C176" s="245"/>
      <c r="D176" s="245"/>
      <c r="E176" s="246"/>
      <c r="F176" s="245"/>
      <c r="G176" s="245"/>
      <c r="H176" s="245"/>
      <c r="I176" s="256"/>
      <c r="J176" s="256"/>
      <c r="K176" s="248"/>
      <c r="L176" s="249"/>
      <c r="M176" s="272"/>
      <c r="N176" s="275"/>
      <c r="O176" s="274">
        <f>IFERROR(VLOOKUP(N176,'Listas Generales'!$B$25:$C$29,2,0),0)</f>
        <v>0</v>
      </c>
      <c r="P176" s="275"/>
      <c r="Q176" s="274">
        <f>IFERROR(VLOOKUP(P176,'Listas Generales'!$B$32:$C$36,2,0),0)</f>
        <v>0</v>
      </c>
      <c r="R176" s="275"/>
      <c r="S176" s="274">
        <f>IFERROR(VLOOKUP(R176,'Listas Generales'!$B$40:$C$44,2,0),0)</f>
        <v>0</v>
      </c>
      <c r="T176" s="276">
        <f t="shared" si="4"/>
        <v>0</v>
      </c>
      <c r="U176" s="275" t="str">
        <f>IFERROR(VLOOKUP(T176,'Listas Generales'!$B$4:$C$7,2,0),"-")</f>
        <v>Sin clasificar</v>
      </c>
      <c r="V176" s="250"/>
      <c r="W176" s="281"/>
      <c r="X176" s="282"/>
      <c r="Y176" s="282"/>
      <c r="Z176" s="282"/>
      <c r="AA176" s="282"/>
      <c r="AB176" s="283"/>
      <c r="AC176" s="292"/>
      <c r="AD176" s="287"/>
      <c r="AE176" s="287"/>
      <c r="AF176" s="287"/>
      <c r="AG176" s="287"/>
      <c r="AH176" s="290"/>
      <c r="AI176" s="318"/>
      <c r="AJ176" s="290"/>
      <c r="AK176" s="318"/>
      <c r="AL176" s="287"/>
      <c r="AM176" s="253"/>
      <c r="AN176" s="295" t="str">
        <f>IF(ISERROR(VLOOKUP(AL176,'Listas Ley Transparencia'!$H$3:$M$17,2,0)),"",VLOOKUP(AL176,'Listas Ley Transparencia'!$H$3:$M$17,2,0))</f>
        <v/>
      </c>
      <c r="AO176" s="296" t="str">
        <f>IF(ISERROR(VLOOKUP(AL176,'Listas Ley Transparencia'!$H$3:$M$17,3,0)),"",VLOOKUP(AL176,'Listas Ley Transparencia'!$H$3:$M$17,3,0))</f>
        <v/>
      </c>
      <c r="AP176" s="296" t="str">
        <f>IF(ISERROR(VLOOKUP(AL176,'Listas Ley Transparencia'!$H$3:$M$17,4,0)),"",VLOOKUP(AL176,'Listas Ley Transparencia'!$H$3:$M$17,4,0))</f>
        <v/>
      </c>
      <c r="AQ176" s="297" t="str">
        <f>IF(ISERROR(VLOOKUP(AL176,'Listas Ley Transparencia'!$H$3:$M$17,6,0)),"",VLOOKUP(AL176,'Listas Ley Transparencia'!$H$3:$M$17,6,0))</f>
        <v/>
      </c>
      <c r="AR176" s="281"/>
      <c r="AS176" s="252"/>
      <c r="AT176" s="282"/>
      <c r="AU176" s="282"/>
      <c r="AV176" s="243"/>
      <c r="AW176" s="305"/>
      <c r="AX176" s="306"/>
      <c r="AY176" s="307"/>
      <c r="AZ176" s="307"/>
      <c r="BA176" s="308" t="str">
        <f t="shared" si="5"/>
        <v>No</v>
      </c>
    </row>
    <row r="177" spans="1:53" ht="93" customHeight="1" x14ac:dyDescent="0.2">
      <c r="A177" s="244">
        <v>175</v>
      </c>
      <c r="B177" s="245"/>
      <c r="C177" s="245"/>
      <c r="D177" s="245"/>
      <c r="E177" s="246"/>
      <c r="F177" s="245"/>
      <c r="G177" s="245"/>
      <c r="H177" s="245"/>
      <c r="I177" s="256"/>
      <c r="J177" s="256"/>
      <c r="K177" s="248"/>
      <c r="L177" s="249"/>
      <c r="M177" s="272"/>
      <c r="N177" s="275"/>
      <c r="O177" s="274">
        <f>IFERROR(VLOOKUP(N177,'Listas Generales'!$B$25:$C$29,2,0),0)</f>
        <v>0</v>
      </c>
      <c r="P177" s="275"/>
      <c r="Q177" s="274">
        <f>IFERROR(VLOOKUP(P177,'Listas Generales'!$B$32:$C$36,2,0),0)</f>
        <v>0</v>
      </c>
      <c r="R177" s="275"/>
      <c r="S177" s="274">
        <f>IFERROR(VLOOKUP(R177,'Listas Generales'!$B$40:$C$44,2,0),0)</f>
        <v>0</v>
      </c>
      <c r="T177" s="276">
        <f t="shared" si="4"/>
        <v>0</v>
      </c>
      <c r="U177" s="275" t="str">
        <f>IFERROR(VLOOKUP(T177,'Listas Generales'!$B$4:$C$7,2,0),"-")</f>
        <v>Sin clasificar</v>
      </c>
      <c r="V177" s="250"/>
      <c r="W177" s="281"/>
      <c r="X177" s="282"/>
      <c r="Y177" s="282"/>
      <c r="Z177" s="282"/>
      <c r="AA177" s="282"/>
      <c r="AB177" s="283"/>
      <c r="AC177" s="292"/>
      <c r="AD177" s="287"/>
      <c r="AE177" s="287"/>
      <c r="AF177" s="287"/>
      <c r="AG177" s="287"/>
      <c r="AH177" s="290"/>
      <c r="AI177" s="318"/>
      <c r="AJ177" s="290"/>
      <c r="AK177" s="318"/>
      <c r="AL177" s="287"/>
      <c r="AM177" s="253"/>
      <c r="AN177" s="295" t="str">
        <f>IF(ISERROR(VLOOKUP(AL177,'Listas Ley Transparencia'!$H$3:$M$17,2,0)),"",VLOOKUP(AL177,'Listas Ley Transparencia'!$H$3:$M$17,2,0))</f>
        <v/>
      </c>
      <c r="AO177" s="296" t="str">
        <f>IF(ISERROR(VLOOKUP(AL177,'Listas Ley Transparencia'!$H$3:$M$17,3,0)),"",VLOOKUP(AL177,'Listas Ley Transparencia'!$H$3:$M$17,3,0))</f>
        <v/>
      </c>
      <c r="AP177" s="296" t="str">
        <f>IF(ISERROR(VLOOKUP(AL177,'Listas Ley Transparencia'!$H$3:$M$17,4,0)),"",VLOOKUP(AL177,'Listas Ley Transparencia'!$H$3:$M$17,4,0))</f>
        <v/>
      </c>
      <c r="AQ177" s="297" t="str">
        <f>IF(ISERROR(VLOOKUP(AL177,'Listas Ley Transparencia'!$H$3:$M$17,6,0)),"",VLOOKUP(AL177,'Listas Ley Transparencia'!$H$3:$M$17,6,0))</f>
        <v/>
      </c>
      <c r="AR177" s="281"/>
      <c r="AS177" s="252"/>
      <c r="AT177" s="282"/>
      <c r="AU177" s="282"/>
      <c r="AV177" s="243"/>
      <c r="AW177" s="305"/>
      <c r="AX177" s="306"/>
      <c r="AY177" s="307"/>
      <c r="AZ177" s="307"/>
      <c r="BA177" s="308" t="str">
        <f t="shared" si="5"/>
        <v>No</v>
      </c>
    </row>
    <row r="178" spans="1:53" ht="93" customHeight="1" x14ac:dyDescent="0.2">
      <c r="A178" s="244">
        <v>176</v>
      </c>
      <c r="B178" s="245"/>
      <c r="C178" s="245"/>
      <c r="D178" s="245"/>
      <c r="E178" s="246"/>
      <c r="F178" s="245"/>
      <c r="G178" s="245"/>
      <c r="H178" s="245"/>
      <c r="I178" s="256"/>
      <c r="J178" s="256"/>
      <c r="K178" s="248"/>
      <c r="L178" s="249"/>
      <c r="M178" s="272"/>
      <c r="N178" s="275"/>
      <c r="O178" s="274">
        <f>IFERROR(VLOOKUP(N178,'Listas Generales'!$B$25:$C$29,2,0),0)</f>
        <v>0</v>
      </c>
      <c r="P178" s="275"/>
      <c r="Q178" s="274">
        <f>IFERROR(VLOOKUP(P178,'Listas Generales'!$B$32:$C$36,2,0),0)</f>
        <v>0</v>
      </c>
      <c r="R178" s="275"/>
      <c r="S178" s="274">
        <f>IFERROR(VLOOKUP(R178,'Listas Generales'!$B$40:$C$44,2,0),0)</f>
        <v>0</v>
      </c>
      <c r="T178" s="276">
        <f t="shared" si="4"/>
        <v>0</v>
      </c>
      <c r="U178" s="275" t="str">
        <f>IFERROR(VLOOKUP(T178,'Listas Generales'!$B$4:$C$7,2,0),"-")</f>
        <v>Sin clasificar</v>
      </c>
      <c r="V178" s="250"/>
      <c r="W178" s="281"/>
      <c r="X178" s="282"/>
      <c r="Y178" s="282"/>
      <c r="Z178" s="282"/>
      <c r="AA178" s="282"/>
      <c r="AB178" s="283"/>
      <c r="AC178" s="292"/>
      <c r="AD178" s="287"/>
      <c r="AE178" s="287"/>
      <c r="AF178" s="287"/>
      <c r="AG178" s="287"/>
      <c r="AH178" s="290"/>
      <c r="AI178" s="318"/>
      <c r="AJ178" s="290"/>
      <c r="AK178" s="318"/>
      <c r="AL178" s="287"/>
      <c r="AM178" s="253"/>
      <c r="AN178" s="295" t="str">
        <f>IF(ISERROR(VLOOKUP(AL178,'Listas Ley Transparencia'!$H$3:$M$17,2,0)),"",VLOOKUP(AL178,'Listas Ley Transparencia'!$H$3:$M$17,2,0))</f>
        <v/>
      </c>
      <c r="AO178" s="296" t="str">
        <f>IF(ISERROR(VLOOKUP(AL178,'Listas Ley Transparencia'!$H$3:$M$17,3,0)),"",VLOOKUP(AL178,'Listas Ley Transparencia'!$H$3:$M$17,3,0))</f>
        <v/>
      </c>
      <c r="AP178" s="296" t="str">
        <f>IF(ISERROR(VLOOKUP(AL178,'Listas Ley Transparencia'!$H$3:$M$17,4,0)),"",VLOOKUP(AL178,'Listas Ley Transparencia'!$H$3:$M$17,4,0))</f>
        <v/>
      </c>
      <c r="AQ178" s="297" t="str">
        <f>IF(ISERROR(VLOOKUP(AL178,'Listas Ley Transparencia'!$H$3:$M$17,6,0)),"",VLOOKUP(AL178,'Listas Ley Transparencia'!$H$3:$M$17,6,0))</f>
        <v/>
      </c>
      <c r="AR178" s="281"/>
      <c r="AS178" s="252"/>
      <c r="AT178" s="282"/>
      <c r="AU178" s="282"/>
      <c r="AV178" s="243"/>
      <c r="AW178" s="305"/>
      <c r="AX178" s="306"/>
      <c r="AY178" s="307"/>
      <c r="AZ178" s="307"/>
      <c r="BA178" s="308" t="str">
        <f t="shared" si="5"/>
        <v>No</v>
      </c>
    </row>
    <row r="179" spans="1:53" ht="93" customHeight="1" x14ac:dyDescent="0.2">
      <c r="A179" s="244">
        <v>177</v>
      </c>
      <c r="B179" s="245"/>
      <c r="C179" s="245"/>
      <c r="D179" s="245"/>
      <c r="E179" s="246"/>
      <c r="F179" s="245"/>
      <c r="G179" s="245"/>
      <c r="H179" s="245"/>
      <c r="I179" s="256"/>
      <c r="J179" s="256"/>
      <c r="K179" s="248"/>
      <c r="L179" s="249"/>
      <c r="M179" s="272"/>
      <c r="N179" s="275"/>
      <c r="O179" s="274">
        <f>IFERROR(VLOOKUP(N179,'Listas Generales'!$B$25:$C$29,2,0),0)</f>
        <v>0</v>
      </c>
      <c r="P179" s="275"/>
      <c r="Q179" s="274">
        <f>IFERROR(VLOOKUP(P179,'Listas Generales'!$B$32:$C$36,2,0),0)</f>
        <v>0</v>
      </c>
      <c r="R179" s="275"/>
      <c r="S179" s="274">
        <f>IFERROR(VLOOKUP(R179,'Listas Generales'!$B$40:$C$44,2,0),0)</f>
        <v>0</v>
      </c>
      <c r="T179" s="276">
        <f t="shared" si="4"/>
        <v>0</v>
      </c>
      <c r="U179" s="275" t="str">
        <f>IFERROR(VLOOKUP(T179,'Listas Generales'!$B$4:$C$7,2,0),"-")</f>
        <v>Sin clasificar</v>
      </c>
      <c r="V179" s="250"/>
      <c r="W179" s="281"/>
      <c r="X179" s="282"/>
      <c r="Y179" s="282"/>
      <c r="Z179" s="282"/>
      <c r="AA179" s="282"/>
      <c r="AB179" s="283"/>
      <c r="AC179" s="292"/>
      <c r="AD179" s="287"/>
      <c r="AE179" s="287"/>
      <c r="AF179" s="287"/>
      <c r="AG179" s="287"/>
      <c r="AH179" s="290"/>
      <c r="AI179" s="318"/>
      <c r="AJ179" s="290"/>
      <c r="AK179" s="318"/>
      <c r="AL179" s="287"/>
      <c r="AM179" s="253"/>
      <c r="AN179" s="295" t="str">
        <f>IF(ISERROR(VLOOKUP(AL179,'Listas Ley Transparencia'!$H$3:$M$17,2,0)),"",VLOOKUP(AL179,'Listas Ley Transparencia'!$H$3:$M$17,2,0))</f>
        <v/>
      </c>
      <c r="AO179" s="296" t="str">
        <f>IF(ISERROR(VLOOKUP(AL179,'Listas Ley Transparencia'!$H$3:$M$17,3,0)),"",VLOOKUP(AL179,'Listas Ley Transparencia'!$H$3:$M$17,3,0))</f>
        <v/>
      </c>
      <c r="AP179" s="296" t="str">
        <f>IF(ISERROR(VLOOKUP(AL179,'Listas Ley Transparencia'!$H$3:$M$17,4,0)),"",VLOOKUP(AL179,'Listas Ley Transparencia'!$H$3:$M$17,4,0))</f>
        <v/>
      </c>
      <c r="AQ179" s="297" t="str">
        <f>IF(ISERROR(VLOOKUP(AL179,'Listas Ley Transparencia'!$H$3:$M$17,6,0)),"",VLOOKUP(AL179,'Listas Ley Transparencia'!$H$3:$M$17,6,0))</f>
        <v/>
      </c>
      <c r="AR179" s="281"/>
      <c r="AS179" s="252"/>
      <c r="AT179" s="282"/>
      <c r="AU179" s="282"/>
      <c r="AV179" s="243"/>
      <c r="AW179" s="305"/>
      <c r="AX179" s="306"/>
      <c r="AY179" s="307"/>
      <c r="AZ179" s="307"/>
      <c r="BA179" s="308" t="str">
        <f t="shared" si="5"/>
        <v>No</v>
      </c>
    </row>
    <row r="180" spans="1:53" ht="93" customHeight="1" x14ac:dyDescent="0.2">
      <c r="A180" s="244">
        <v>178</v>
      </c>
      <c r="B180" s="245"/>
      <c r="C180" s="245"/>
      <c r="D180" s="245"/>
      <c r="E180" s="246"/>
      <c r="F180" s="245"/>
      <c r="G180" s="245"/>
      <c r="H180" s="245"/>
      <c r="I180" s="256"/>
      <c r="J180" s="256"/>
      <c r="K180" s="248"/>
      <c r="L180" s="249"/>
      <c r="M180" s="272"/>
      <c r="N180" s="275"/>
      <c r="O180" s="274">
        <f>IFERROR(VLOOKUP(N180,'Listas Generales'!$B$25:$C$29,2,0),0)</f>
        <v>0</v>
      </c>
      <c r="P180" s="275"/>
      <c r="Q180" s="274">
        <f>IFERROR(VLOOKUP(P180,'Listas Generales'!$B$32:$C$36,2,0),0)</f>
        <v>0</v>
      </c>
      <c r="R180" s="275"/>
      <c r="S180" s="274">
        <f>IFERROR(VLOOKUP(R180,'Listas Generales'!$B$40:$C$44,2,0),0)</f>
        <v>0</v>
      </c>
      <c r="T180" s="276">
        <f t="shared" si="4"/>
        <v>0</v>
      </c>
      <c r="U180" s="275" t="str">
        <f>IFERROR(VLOOKUP(T180,'Listas Generales'!$B$4:$C$7,2,0),"-")</f>
        <v>Sin clasificar</v>
      </c>
      <c r="V180" s="250"/>
      <c r="W180" s="281"/>
      <c r="X180" s="282"/>
      <c r="Y180" s="282"/>
      <c r="Z180" s="282"/>
      <c r="AA180" s="282"/>
      <c r="AB180" s="283"/>
      <c r="AC180" s="292"/>
      <c r="AD180" s="287"/>
      <c r="AE180" s="287"/>
      <c r="AF180" s="287"/>
      <c r="AG180" s="287"/>
      <c r="AH180" s="290"/>
      <c r="AI180" s="318"/>
      <c r="AJ180" s="290"/>
      <c r="AK180" s="318"/>
      <c r="AL180" s="287"/>
      <c r="AM180" s="253"/>
      <c r="AN180" s="295" t="str">
        <f>IF(ISERROR(VLOOKUP(AL180,'Listas Ley Transparencia'!$H$3:$M$17,2,0)),"",VLOOKUP(AL180,'Listas Ley Transparencia'!$H$3:$M$17,2,0))</f>
        <v/>
      </c>
      <c r="AO180" s="296" t="str">
        <f>IF(ISERROR(VLOOKUP(AL180,'Listas Ley Transparencia'!$H$3:$M$17,3,0)),"",VLOOKUP(AL180,'Listas Ley Transparencia'!$H$3:$M$17,3,0))</f>
        <v/>
      </c>
      <c r="AP180" s="296" t="str">
        <f>IF(ISERROR(VLOOKUP(AL180,'Listas Ley Transparencia'!$H$3:$M$17,4,0)),"",VLOOKUP(AL180,'Listas Ley Transparencia'!$H$3:$M$17,4,0))</f>
        <v/>
      </c>
      <c r="AQ180" s="297" t="str">
        <f>IF(ISERROR(VLOOKUP(AL180,'Listas Ley Transparencia'!$H$3:$M$17,6,0)),"",VLOOKUP(AL180,'Listas Ley Transparencia'!$H$3:$M$17,6,0))</f>
        <v/>
      </c>
      <c r="AR180" s="281"/>
      <c r="AS180" s="252"/>
      <c r="AT180" s="282"/>
      <c r="AU180" s="282"/>
      <c r="AV180" s="243"/>
      <c r="AW180" s="305"/>
      <c r="AX180" s="306"/>
      <c r="AY180" s="307"/>
      <c r="AZ180" s="307"/>
      <c r="BA180" s="308" t="str">
        <f t="shared" si="5"/>
        <v>No</v>
      </c>
    </row>
    <row r="181" spans="1:53" ht="93" customHeight="1" x14ac:dyDescent="0.2">
      <c r="A181" s="244">
        <v>179</v>
      </c>
      <c r="B181" s="245"/>
      <c r="C181" s="245"/>
      <c r="D181" s="245"/>
      <c r="E181" s="246"/>
      <c r="F181" s="245"/>
      <c r="G181" s="245"/>
      <c r="H181" s="245"/>
      <c r="I181" s="256"/>
      <c r="J181" s="256"/>
      <c r="K181" s="248"/>
      <c r="L181" s="249"/>
      <c r="M181" s="272"/>
      <c r="N181" s="275"/>
      <c r="O181" s="274">
        <f>IFERROR(VLOOKUP(N181,'Listas Generales'!$B$25:$C$29,2,0),0)</f>
        <v>0</v>
      </c>
      <c r="P181" s="275"/>
      <c r="Q181" s="274">
        <f>IFERROR(VLOOKUP(P181,'Listas Generales'!$B$32:$C$36,2,0),0)</f>
        <v>0</v>
      </c>
      <c r="R181" s="275"/>
      <c r="S181" s="274">
        <f>IFERROR(VLOOKUP(R181,'Listas Generales'!$B$40:$C$44,2,0),0)</f>
        <v>0</v>
      </c>
      <c r="T181" s="276">
        <f t="shared" si="4"/>
        <v>0</v>
      </c>
      <c r="U181" s="275" t="str">
        <f>IFERROR(VLOOKUP(T181,'Listas Generales'!$B$4:$C$7,2,0),"-")</f>
        <v>Sin clasificar</v>
      </c>
      <c r="V181" s="250"/>
      <c r="W181" s="281"/>
      <c r="X181" s="282"/>
      <c r="Y181" s="282"/>
      <c r="Z181" s="282"/>
      <c r="AA181" s="282"/>
      <c r="AB181" s="283"/>
      <c r="AC181" s="292"/>
      <c r="AD181" s="287"/>
      <c r="AE181" s="287"/>
      <c r="AF181" s="287"/>
      <c r="AG181" s="287"/>
      <c r="AH181" s="290"/>
      <c r="AI181" s="318"/>
      <c r="AJ181" s="290"/>
      <c r="AK181" s="318"/>
      <c r="AL181" s="287"/>
      <c r="AM181" s="253"/>
      <c r="AN181" s="295" t="str">
        <f>IF(ISERROR(VLOOKUP(AL181,'Listas Ley Transparencia'!$H$3:$M$17,2,0)),"",VLOOKUP(AL181,'Listas Ley Transparencia'!$H$3:$M$17,2,0))</f>
        <v/>
      </c>
      <c r="AO181" s="296" t="str">
        <f>IF(ISERROR(VLOOKUP(AL181,'Listas Ley Transparencia'!$H$3:$M$17,3,0)),"",VLOOKUP(AL181,'Listas Ley Transparencia'!$H$3:$M$17,3,0))</f>
        <v/>
      </c>
      <c r="AP181" s="296" t="str">
        <f>IF(ISERROR(VLOOKUP(AL181,'Listas Ley Transparencia'!$H$3:$M$17,4,0)),"",VLOOKUP(AL181,'Listas Ley Transparencia'!$H$3:$M$17,4,0))</f>
        <v/>
      </c>
      <c r="AQ181" s="297" t="str">
        <f>IF(ISERROR(VLOOKUP(AL181,'Listas Ley Transparencia'!$H$3:$M$17,6,0)),"",VLOOKUP(AL181,'Listas Ley Transparencia'!$H$3:$M$17,6,0))</f>
        <v/>
      </c>
      <c r="AR181" s="281"/>
      <c r="AS181" s="252"/>
      <c r="AT181" s="282"/>
      <c r="AU181" s="282"/>
      <c r="AV181" s="243"/>
      <c r="AW181" s="305"/>
      <c r="AX181" s="306"/>
      <c r="AY181" s="307"/>
      <c r="AZ181" s="307"/>
      <c r="BA181" s="308" t="str">
        <f t="shared" si="5"/>
        <v>No</v>
      </c>
    </row>
    <row r="182" spans="1:53" ht="93" customHeight="1" x14ac:dyDescent="0.2">
      <c r="A182" s="244">
        <v>180</v>
      </c>
      <c r="B182" s="245"/>
      <c r="C182" s="245"/>
      <c r="D182" s="245"/>
      <c r="E182" s="246"/>
      <c r="F182" s="245"/>
      <c r="G182" s="245"/>
      <c r="H182" s="245"/>
      <c r="I182" s="256"/>
      <c r="J182" s="256"/>
      <c r="K182" s="248"/>
      <c r="L182" s="249"/>
      <c r="M182" s="272"/>
      <c r="N182" s="275"/>
      <c r="O182" s="274">
        <f>IFERROR(VLOOKUP(N182,'Listas Generales'!$B$25:$C$29,2,0),0)</f>
        <v>0</v>
      </c>
      <c r="P182" s="275"/>
      <c r="Q182" s="274">
        <f>IFERROR(VLOOKUP(P182,'Listas Generales'!$B$32:$C$36,2,0),0)</f>
        <v>0</v>
      </c>
      <c r="R182" s="275"/>
      <c r="S182" s="274">
        <f>IFERROR(VLOOKUP(R182,'Listas Generales'!$B$40:$C$44,2,0),0)</f>
        <v>0</v>
      </c>
      <c r="T182" s="276">
        <f t="shared" si="4"/>
        <v>0</v>
      </c>
      <c r="U182" s="275" t="str">
        <f>IFERROR(VLOOKUP(T182,'Listas Generales'!$B$4:$C$7,2,0),"-")</f>
        <v>Sin clasificar</v>
      </c>
      <c r="V182" s="250"/>
      <c r="W182" s="281"/>
      <c r="X182" s="282"/>
      <c r="Y182" s="282"/>
      <c r="Z182" s="282"/>
      <c r="AA182" s="282"/>
      <c r="AB182" s="283"/>
      <c r="AC182" s="292"/>
      <c r="AD182" s="287"/>
      <c r="AE182" s="287"/>
      <c r="AF182" s="287"/>
      <c r="AG182" s="287"/>
      <c r="AH182" s="290"/>
      <c r="AI182" s="318"/>
      <c r="AJ182" s="290"/>
      <c r="AK182" s="318"/>
      <c r="AL182" s="287"/>
      <c r="AM182" s="253"/>
      <c r="AN182" s="295" t="str">
        <f>IF(ISERROR(VLOOKUP(AL182,'Listas Ley Transparencia'!$H$3:$M$17,2,0)),"",VLOOKUP(AL182,'Listas Ley Transparencia'!$H$3:$M$17,2,0))</f>
        <v/>
      </c>
      <c r="AO182" s="296" t="str">
        <f>IF(ISERROR(VLOOKUP(AL182,'Listas Ley Transparencia'!$H$3:$M$17,3,0)),"",VLOOKUP(AL182,'Listas Ley Transparencia'!$H$3:$M$17,3,0))</f>
        <v/>
      </c>
      <c r="AP182" s="296" t="str">
        <f>IF(ISERROR(VLOOKUP(AL182,'Listas Ley Transparencia'!$H$3:$M$17,4,0)),"",VLOOKUP(AL182,'Listas Ley Transparencia'!$H$3:$M$17,4,0))</f>
        <v/>
      </c>
      <c r="AQ182" s="297" t="str">
        <f>IF(ISERROR(VLOOKUP(AL182,'Listas Ley Transparencia'!$H$3:$M$17,6,0)),"",VLOOKUP(AL182,'Listas Ley Transparencia'!$H$3:$M$17,6,0))</f>
        <v/>
      </c>
      <c r="AR182" s="281"/>
      <c r="AS182" s="252"/>
      <c r="AT182" s="282"/>
      <c r="AU182" s="282"/>
      <c r="AV182" s="243"/>
      <c r="AW182" s="305"/>
      <c r="AX182" s="306"/>
      <c r="AY182" s="307"/>
      <c r="AZ182" s="307"/>
      <c r="BA182" s="308" t="str">
        <f t="shared" si="5"/>
        <v>No</v>
      </c>
    </row>
    <row r="183" spans="1:53" ht="93" customHeight="1" x14ac:dyDescent="0.2">
      <c r="A183" s="244">
        <v>181</v>
      </c>
      <c r="B183" s="245"/>
      <c r="C183" s="245"/>
      <c r="D183" s="245"/>
      <c r="E183" s="246"/>
      <c r="F183" s="245"/>
      <c r="G183" s="245"/>
      <c r="H183" s="245"/>
      <c r="I183" s="256"/>
      <c r="J183" s="256"/>
      <c r="K183" s="248"/>
      <c r="L183" s="249"/>
      <c r="M183" s="272"/>
      <c r="N183" s="275"/>
      <c r="O183" s="274">
        <f>IFERROR(VLOOKUP(N183,'Listas Generales'!$B$25:$C$29,2,0),0)</f>
        <v>0</v>
      </c>
      <c r="P183" s="275"/>
      <c r="Q183" s="274">
        <f>IFERROR(VLOOKUP(P183,'Listas Generales'!$B$32:$C$36,2,0),0)</f>
        <v>0</v>
      </c>
      <c r="R183" s="275"/>
      <c r="S183" s="274">
        <f>IFERROR(VLOOKUP(R183,'Listas Generales'!$B$40:$C$44,2,0),0)</f>
        <v>0</v>
      </c>
      <c r="T183" s="276">
        <f t="shared" si="4"/>
        <v>0</v>
      </c>
      <c r="U183" s="275" t="str">
        <f>IFERROR(VLOOKUP(T183,'Listas Generales'!$B$4:$C$7,2,0),"-")</f>
        <v>Sin clasificar</v>
      </c>
      <c r="V183" s="250"/>
      <c r="W183" s="281"/>
      <c r="X183" s="282"/>
      <c r="Y183" s="282"/>
      <c r="Z183" s="282"/>
      <c r="AA183" s="282"/>
      <c r="AB183" s="283"/>
      <c r="AC183" s="292"/>
      <c r="AD183" s="287"/>
      <c r="AE183" s="287"/>
      <c r="AF183" s="287"/>
      <c r="AG183" s="287"/>
      <c r="AH183" s="290"/>
      <c r="AI183" s="318"/>
      <c r="AJ183" s="290"/>
      <c r="AK183" s="318"/>
      <c r="AL183" s="287"/>
      <c r="AM183" s="253"/>
      <c r="AN183" s="295" t="str">
        <f>IF(ISERROR(VLOOKUP(AL183,'Listas Ley Transparencia'!$H$3:$M$17,2,0)),"",VLOOKUP(AL183,'Listas Ley Transparencia'!$H$3:$M$17,2,0))</f>
        <v/>
      </c>
      <c r="AO183" s="296" t="str">
        <f>IF(ISERROR(VLOOKUP(AL183,'Listas Ley Transparencia'!$H$3:$M$17,3,0)),"",VLOOKUP(AL183,'Listas Ley Transparencia'!$H$3:$M$17,3,0))</f>
        <v/>
      </c>
      <c r="AP183" s="296" t="str">
        <f>IF(ISERROR(VLOOKUP(AL183,'Listas Ley Transparencia'!$H$3:$M$17,4,0)),"",VLOOKUP(AL183,'Listas Ley Transparencia'!$H$3:$M$17,4,0))</f>
        <v/>
      </c>
      <c r="AQ183" s="297" t="str">
        <f>IF(ISERROR(VLOOKUP(AL183,'Listas Ley Transparencia'!$H$3:$M$17,6,0)),"",VLOOKUP(AL183,'Listas Ley Transparencia'!$H$3:$M$17,6,0))</f>
        <v/>
      </c>
      <c r="AR183" s="281"/>
      <c r="AS183" s="252"/>
      <c r="AT183" s="282"/>
      <c r="AU183" s="282"/>
      <c r="AV183" s="243"/>
      <c r="AW183" s="305"/>
      <c r="AX183" s="306"/>
      <c r="AY183" s="307"/>
      <c r="AZ183" s="307"/>
      <c r="BA183" s="308" t="str">
        <f t="shared" si="5"/>
        <v>No</v>
      </c>
    </row>
    <row r="184" spans="1:53" ht="93" customHeight="1" x14ac:dyDescent="0.2">
      <c r="A184" s="244">
        <v>182</v>
      </c>
      <c r="B184" s="245"/>
      <c r="C184" s="245"/>
      <c r="D184" s="245"/>
      <c r="E184" s="246"/>
      <c r="F184" s="245"/>
      <c r="G184" s="245"/>
      <c r="H184" s="245"/>
      <c r="I184" s="256"/>
      <c r="J184" s="256"/>
      <c r="K184" s="248"/>
      <c r="L184" s="249"/>
      <c r="M184" s="272"/>
      <c r="N184" s="275"/>
      <c r="O184" s="274">
        <f>IFERROR(VLOOKUP(N184,'Listas Generales'!$B$25:$C$29,2,0),0)</f>
        <v>0</v>
      </c>
      <c r="P184" s="275"/>
      <c r="Q184" s="274">
        <f>IFERROR(VLOOKUP(P184,'Listas Generales'!$B$32:$C$36,2,0),0)</f>
        <v>0</v>
      </c>
      <c r="R184" s="275"/>
      <c r="S184" s="274">
        <f>IFERROR(VLOOKUP(R184,'Listas Generales'!$B$40:$C$44,2,0),0)</f>
        <v>0</v>
      </c>
      <c r="T184" s="276">
        <f t="shared" si="4"/>
        <v>0</v>
      </c>
      <c r="U184" s="275" t="str">
        <f>IFERROR(VLOOKUP(T184,'Listas Generales'!$B$4:$C$7,2,0),"-")</f>
        <v>Sin clasificar</v>
      </c>
      <c r="V184" s="250"/>
      <c r="W184" s="281"/>
      <c r="X184" s="282"/>
      <c r="Y184" s="282"/>
      <c r="Z184" s="282"/>
      <c r="AA184" s="282"/>
      <c r="AB184" s="283"/>
      <c r="AC184" s="292"/>
      <c r="AD184" s="287"/>
      <c r="AE184" s="287"/>
      <c r="AF184" s="287"/>
      <c r="AG184" s="287"/>
      <c r="AH184" s="290"/>
      <c r="AI184" s="318"/>
      <c r="AJ184" s="290"/>
      <c r="AK184" s="318"/>
      <c r="AL184" s="287"/>
      <c r="AM184" s="253"/>
      <c r="AN184" s="295" t="str">
        <f>IF(ISERROR(VLOOKUP(AL184,'Listas Ley Transparencia'!$H$3:$M$17,2,0)),"",VLOOKUP(AL184,'Listas Ley Transparencia'!$H$3:$M$17,2,0))</f>
        <v/>
      </c>
      <c r="AO184" s="296" t="str">
        <f>IF(ISERROR(VLOOKUP(AL184,'Listas Ley Transparencia'!$H$3:$M$17,3,0)),"",VLOOKUP(AL184,'Listas Ley Transparencia'!$H$3:$M$17,3,0))</f>
        <v/>
      </c>
      <c r="AP184" s="296" t="str">
        <f>IF(ISERROR(VLOOKUP(AL184,'Listas Ley Transparencia'!$H$3:$M$17,4,0)),"",VLOOKUP(AL184,'Listas Ley Transparencia'!$H$3:$M$17,4,0))</f>
        <v/>
      </c>
      <c r="AQ184" s="297" t="str">
        <f>IF(ISERROR(VLOOKUP(AL184,'Listas Ley Transparencia'!$H$3:$M$17,6,0)),"",VLOOKUP(AL184,'Listas Ley Transparencia'!$H$3:$M$17,6,0))</f>
        <v/>
      </c>
      <c r="AR184" s="281"/>
      <c r="AS184" s="252"/>
      <c r="AT184" s="282"/>
      <c r="AU184" s="282"/>
      <c r="AV184" s="243"/>
      <c r="AW184" s="305"/>
      <c r="AX184" s="306"/>
      <c r="AY184" s="307"/>
      <c r="AZ184" s="307"/>
      <c r="BA184" s="308" t="str">
        <f t="shared" si="5"/>
        <v>No</v>
      </c>
    </row>
    <row r="185" spans="1:53" ht="93" customHeight="1" x14ac:dyDescent="0.2">
      <c r="A185" s="244">
        <v>183</v>
      </c>
      <c r="B185" s="245"/>
      <c r="C185" s="245"/>
      <c r="D185" s="245"/>
      <c r="E185" s="246"/>
      <c r="F185" s="245"/>
      <c r="G185" s="245"/>
      <c r="H185" s="245"/>
      <c r="I185" s="256"/>
      <c r="J185" s="256"/>
      <c r="K185" s="248"/>
      <c r="L185" s="249"/>
      <c r="M185" s="272"/>
      <c r="N185" s="275"/>
      <c r="O185" s="274">
        <f>IFERROR(VLOOKUP(N185,'Listas Generales'!$B$25:$C$29,2,0),0)</f>
        <v>0</v>
      </c>
      <c r="P185" s="275"/>
      <c r="Q185" s="274">
        <f>IFERROR(VLOOKUP(P185,'Listas Generales'!$B$32:$C$36,2,0),0)</f>
        <v>0</v>
      </c>
      <c r="R185" s="275"/>
      <c r="S185" s="274">
        <f>IFERROR(VLOOKUP(R185,'Listas Generales'!$B$40:$C$44,2,0),0)</f>
        <v>0</v>
      </c>
      <c r="T185" s="276">
        <f t="shared" si="4"/>
        <v>0</v>
      </c>
      <c r="U185" s="275" t="str">
        <f>IFERROR(VLOOKUP(T185,'Listas Generales'!$B$4:$C$7,2,0),"-")</f>
        <v>Sin clasificar</v>
      </c>
      <c r="V185" s="250"/>
      <c r="W185" s="281"/>
      <c r="X185" s="282"/>
      <c r="Y185" s="282"/>
      <c r="Z185" s="282"/>
      <c r="AA185" s="282"/>
      <c r="AB185" s="283"/>
      <c r="AC185" s="292"/>
      <c r="AD185" s="287"/>
      <c r="AE185" s="287"/>
      <c r="AF185" s="287"/>
      <c r="AG185" s="287"/>
      <c r="AH185" s="290"/>
      <c r="AI185" s="318"/>
      <c r="AJ185" s="290"/>
      <c r="AK185" s="318"/>
      <c r="AL185" s="287"/>
      <c r="AM185" s="253"/>
      <c r="AN185" s="295" t="str">
        <f>IF(ISERROR(VLOOKUP(AL185,'Listas Ley Transparencia'!$H$3:$M$17,2,0)),"",VLOOKUP(AL185,'Listas Ley Transparencia'!$H$3:$M$17,2,0))</f>
        <v/>
      </c>
      <c r="AO185" s="296" t="str">
        <f>IF(ISERROR(VLOOKUP(AL185,'Listas Ley Transparencia'!$H$3:$M$17,3,0)),"",VLOOKUP(AL185,'Listas Ley Transparencia'!$H$3:$M$17,3,0))</f>
        <v/>
      </c>
      <c r="AP185" s="296" t="str">
        <f>IF(ISERROR(VLOOKUP(AL185,'Listas Ley Transparencia'!$H$3:$M$17,4,0)),"",VLOOKUP(AL185,'Listas Ley Transparencia'!$H$3:$M$17,4,0))</f>
        <v/>
      </c>
      <c r="AQ185" s="297" t="str">
        <f>IF(ISERROR(VLOOKUP(AL185,'Listas Ley Transparencia'!$H$3:$M$17,6,0)),"",VLOOKUP(AL185,'Listas Ley Transparencia'!$H$3:$M$17,6,0))</f>
        <v/>
      </c>
      <c r="AR185" s="281"/>
      <c r="AS185" s="252"/>
      <c r="AT185" s="282"/>
      <c r="AU185" s="282"/>
      <c r="AV185" s="243"/>
      <c r="AW185" s="305"/>
      <c r="AX185" s="306"/>
      <c r="AY185" s="307"/>
      <c r="AZ185" s="307"/>
      <c r="BA185" s="308" t="str">
        <f t="shared" si="5"/>
        <v>No</v>
      </c>
    </row>
    <row r="186" spans="1:53" ht="93" customHeight="1" x14ac:dyDescent="0.2">
      <c r="A186" s="244">
        <v>184</v>
      </c>
      <c r="B186" s="245"/>
      <c r="C186" s="245"/>
      <c r="D186" s="245"/>
      <c r="E186" s="246"/>
      <c r="F186" s="245"/>
      <c r="G186" s="245"/>
      <c r="H186" s="245"/>
      <c r="I186" s="256"/>
      <c r="J186" s="256"/>
      <c r="K186" s="248"/>
      <c r="L186" s="249"/>
      <c r="M186" s="272"/>
      <c r="N186" s="275"/>
      <c r="O186" s="274">
        <f>IFERROR(VLOOKUP(N186,'Listas Generales'!$B$25:$C$29,2,0),0)</f>
        <v>0</v>
      </c>
      <c r="P186" s="275"/>
      <c r="Q186" s="274">
        <f>IFERROR(VLOOKUP(P186,'Listas Generales'!$B$32:$C$36,2,0),0)</f>
        <v>0</v>
      </c>
      <c r="R186" s="275"/>
      <c r="S186" s="274">
        <f>IFERROR(VLOOKUP(R186,'Listas Generales'!$B$40:$C$44,2,0),0)</f>
        <v>0</v>
      </c>
      <c r="T186" s="276">
        <f t="shared" si="4"/>
        <v>0</v>
      </c>
      <c r="U186" s="275" t="str">
        <f>IFERROR(VLOOKUP(T186,'Listas Generales'!$B$4:$C$7,2,0),"-")</f>
        <v>Sin clasificar</v>
      </c>
      <c r="V186" s="250"/>
      <c r="W186" s="281"/>
      <c r="X186" s="282"/>
      <c r="Y186" s="282"/>
      <c r="Z186" s="282"/>
      <c r="AA186" s="282"/>
      <c r="AB186" s="283"/>
      <c r="AC186" s="292"/>
      <c r="AD186" s="287"/>
      <c r="AE186" s="287"/>
      <c r="AF186" s="287"/>
      <c r="AG186" s="287"/>
      <c r="AH186" s="290"/>
      <c r="AI186" s="318"/>
      <c r="AJ186" s="290"/>
      <c r="AK186" s="318"/>
      <c r="AL186" s="287"/>
      <c r="AM186" s="253"/>
      <c r="AN186" s="295" t="str">
        <f>IF(ISERROR(VLOOKUP(AL186,'Listas Ley Transparencia'!$H$3:$M$17,2,0)),"",VLOOKUP(AL186,'Listas Ley Transparencia'!$H$3:$M$17,2,0))</f>
        <v/>
      </c>
      <c r="AO186" s="296" t="str">
        <f>IF(ISERROR(VLOOKUP(AL186,'Listas Ley Transparencia'!$H$3:$M$17,3,0)),"",VLOOKUP(AL186,'Listas Ley Transparencia'!$H$3:$M$17,3,0))</f>
        <v/>
      </c>
      <c r="AP186" s="296" t="str">
        <f>IF(ISERROR(VLOOKUP(AL186,'Listas Ley Transparencia'!$H$3:$M$17,4,0)),"",VLOOKUP(AL186,'Listas Ley Transparencia'!$H$3:$M$17,4,0))</f>
        <v/>
      </c>
      <c r="AQ186" s="297" t="str">
        <f>IF(ISERROR(VLOOKUP(AL186,'Listas Ley Transparencia'!$H$3:$M$17,6,0)),"",VLOOKUP(AL186,'Listas Ley Transparencia'!$H$3:$M$17,6,0))</f>
        <v/>
      </c>
      <c r="AR186" s="281"/>
      <c r="AS186" s="252"/>
      <c r="AT186" s="282"/>
      <c r="AU186" s="282"/>
      <c r="AV186" s="243"/>
      <c r="AW186" s="305"/>
      <c r="AX186" s="306"/>
      <c r="AY186" s="307"/>
      <c r="AZ186" s="307"/>
      <c r="BA186" s="308" t="str">
        <f t="shared" si="5"/>
        <v>No</v>
      </c>
    </row>
    <row r="187" spans="1:53" ht="93" customHeight="1" x14ac:dyDescent="0.2">
      <c r="A187" s="244">
        <v>185</v>
      </c>
      <c r="B187" s="245"/>
      <c r="C187" s="245"/>
      <c r="D187" s="245"/>
      <c r="E187" s="246"/>
      <c r="F187" s="245"/>
      <c r="G187" s="245"/>
      <c r="H187" s="245"/>
      <c r="I187" s="256"/>
      <c r="J187" s="256"/>
      <c r="K187" s="248"/>
      <c r="L187" s="249"/>
      <c r="M187" s="272"/>
      <c r="N187" s="275"/>
      <c r="O187" s="274">
        <f>IFERROR(VLOOKUP(N187,'Listas Generales'!$B$25:$C$29,2,0),0)</f>
        <v>0</v>
      </c>
      <c r="P187" s="275"/>
      <c r="Q187" s="274">
        <f>IFERROR(VLOOKUP(P187,'Listas Generales'!$B$32:$C$36,2,0),0)</f>
        <v>0</v>
      </c>
      <c r="R187" s="275"/>
      <c r="S187" s="274">
        <f>IFERROR(VLOOKUP(R187,'Listas Generales'!$B$40:$C$44,2,0),0)</f>
        <v>0</v>
      </c>
      <c r="T187" s="276">
        <f t="shared" si="4"/>
        <v>0</v>
      </c>
      <c r="U187" s="275" t="str">
        <f>IFERROR(VLOOKUP(T187,'Listas Generales'!$B$4:$C$7,2,0),"-")</f>
        <v>Sin clasificar</v>
      </c>
      <c r="V187" s="250"/>
      <c r="W187" s="281"/>
      <c r="X187" s="282"/>
      <c r="Y187" s="282"/>
      <c r="Z187" s="282"/>
      <c r="AA187" s="282"/>
      <c r="AB187" s="283"/>
      <c r="AC187" s="292"/>
      <c r="AD187" s="287"/>
      <c r="AE187" s="287"/>
      <c r="AF187" s="287"/>
      <c r="AG187" s="287"/>
      <c r="AH187" s="290"/>
      <c r="AI187" s="318"/>
      <c r="AJ187" s="290"/>
      <c r="AK187" s="318"/>
      <c r="AL187" s="287"/>
      <c r="AM187" s="253"/>
      <c r="AN187" s="295" t="str">
        <f>IF(ISERROR(VLOOKUP(AL187,'Listas Ley Transparencia'!$H$3:$M$17,2,0)),"",VLOOKUP(AL187,'Listas Ley Transparencia'!$H$3:$M$17,2,0))</f>
        <v/>
      </c>
      <c r="AO187" s="296" t="str">
        <f>IF(ISERROR(VLOOKUP(AL187,'Listas Ley Transparencia'!$H$3:$M$17,3,0)),"",VLOOKUP(AL187,'Listas Ley Transparencia'!$H$3:$M$17,3,0))</f>
        <v/>
      </c>
      <c r="AP187" s="296" t="str">
        <f>IF(ISERROR(VLOOKUP(AL187,'Listas Ley Transparencia'!$H$3:$M$17,4,0)),"",VLOOKUP(AL187,'Listas Ley Transparencia'!$H$3:$M$17,4,0))</f>
        <v/>
      </c>
      <c r="AQ187" s="297" t="str">
        <f>IF(ISERROR(VLOOKUP(AL187,'Listas Ley Transparencia'!$H$3:$M$17,6,0)),"",VLOOKUP(AL187,'Listas Ley Transparencia'!$H$3:$M$17,6,0))</f>
        <v/>
      </c>
      <c r="AR187" s="281"/>
      <c r="AS187" s="252"/>
      <c r="AT187" s="282"/>
      <c r="AU187" s="282"/>
      <c r="AV187" s="243"/>
      <c r="AW187" s="305"/>
      <c r="AX187" s="306"/>
      <c r="AY187" s="307"/>
      <c r="AZ187" s="307"/>
      <c r="BA187" s="308" t="str">
        <f t="shared" si="5"/>
        <v>No</v>
      </c>
    </row>
    <row r="188" spans="1:53" ht="93" customHeight="1" x14ac:dyDescent="0.2">
      <c r="A188" s="244">
        <v>186</v>
      </c>
      <c r="B188" s="245"/>
      <c r="C188" s="245"/>
      <c r="D188" s="245"/>
      <c r="E188" s="246"/>
      <c r="F188" s="245"/>
      <c r="G188" s="245"/>
      <c r="H188" s="245"/>
      <c r="I188" s="256"/>
      <c r="J188" s="256"/>
      <c r="K188" s="248"/>
      <c r="L188" s="249"/>
      <c r="M188" s="272"/>
      <c r="N188" s="275"/>
      <c r="O188" s="274">
        <f>IFERROR(VLOOKUP(N188,'Listas Generales'!$B$25:$C$29,2,0),0)</f>
        <v>0</v>
      </c>
      <c r="P188" s="275"/>
      <c r="Q188" s="274">
        <f>IFERROR(VLOOKUP(P188,'Listas Generales'!$B$32:$C$36,2,0),0)</f>
        <v>0</v>
      </c>
      <c r="R188" s="275"/>
      <c r="S188" s="274">
        <f>IFERROR(VLOOKUP(R188,'Listas Generales'!$B$40:$C$44,2,0),0)</f>
        <v>0</v>
      </c>
      <c r="T188" s="276">
        <f t="shared" si="4"/>
        <v>0</v>
      </c>
      <c r="U188" s="275" t="str">
        <f>IFERROR(VLOOKUP(T188,'Listas Generales'!$B$4:$C$7,2,0),"-")</f>
        <v>Sin clasificar</v>
      </c>
      <c r="V188" s="250"/>
      <c r="W188" s="281"/>
      <c r="X188" s="282"/>
      <c r="Y188" s="282"/>
      <c r="Z188" s="282"/>
      <c r="AA188" s="282"/>
      <c r="AB188" s="283"/>
      <c r="AC188" s="292"/>
      <c r="AD188" s="287"/>
      <c r="AE188" s="287"/>
      <c r="AF188" s="287"/>
      <c r="AG188" s="287"/>
      <c r="AH188" s="290"/>
      <c r="AI188" s="318"/>
      <c r="AJ188" s="290"/>
      <c r="AK188" s="318"/>
      <c r="AL188" s="287"/>
      <c r="AM188" s="253"/>
      <c r="AN188" s="295" t="str">
        <f>IF(ISERROR(VLOOKUP(AL188,'Listas Ley Transparencia'!$H$3:$M$17,2,0)),"",VLOOKUP(AL188,'Listas Ley Transparencia'!$H$3:$M$17,2,0))</f>
        <v/>
      </c>
      <c r="AO188" s="296" t="str">
        <f>IF(ISERROR(VLOOKUP(AL188,'Listas Ley Transparencia'!$H$3:$M$17,3,0)),"",VLOOKUP(AL188,'Listas Ley Transparencia'!$H$3:$M$17,3,0))</f>
        <v/>
      </c>
      <c r="AP188" s="296" t="str">
        <f>IF(ISERROR(VLOOKUP(AL188,'Listas Ley Transparencia'!$H$3:$M$17,4,0)),"",VLOOKUP(AL188,'Listas Ley Transparencia'!$H$3:$M$17,4,0))</f>
        <v/>
      </c>
      <c r="AQ188" s="297" t="str">
        <f>IF(ISERROR(VLOOKUP(AL188,'Listas Ley Transparencia'!$H$3:$M$17,6,0)),"",VLOOKUP(AL188,'Listas Ley Transparencia'!$H$3:$M$17,6,0))</f>
        <v/>
      </c>
      <c r="AR188" s="281"/>
      <c r="AS188" s="252"/>
      <c r="AT188" s="282"/>
      <c r="AU188" s="282"/>
      <c r="AV188" s="243"/>
      <c r="AW188" s="305"/>
      <c r="AX188" s="306"/>
      <c r="AY188" s="307"/>
      <c r="AZ188" s="307"/>
      <c r="BA188" s="308" t="str">
        <f t="shared" si="5"/>
        <v>No</v>
      </c>
    </row>
    <row r="189" spans="1:53" ht="93" customHeight="1" x14ac:dyDescent="0.2">
      <c r="A189" s="244">
        <v>187</v>
      </c>
      <c r="B189" s="245"/>
      <c r="C189" s="245"/>
      <c r="D189" s="245"/>
      <c r="E189" s="246"/>
      <c r="F189" s="245"/>
      <c r="G189" s="245"/>
      <c r="H189" s="245"/>
      <c r="I189" s="256"/>
      <c r="J189" s="256"/>
      <c r="K189" s="248"/>
      <c r="L189" s="249"/>
      <c r="M189" s="272"/>
      <c r="N189" s="275"/>
      <c r="O189" s="274">
        <f>IFERROR(VLOOKUP(N189,'Listas Generales'!$B$25:$C$29,2,0),0)</f>
        <v>0</v>
      </c>
      <c r="P189" s="275"/>
      <c r="Q189" s="274">
        <f>IFERROR(VLOOKUP(P189,'Listas Generales'!$B$32:$C$36,2,0),0)</f>
        <v>0</v>
      </c>
      <c r="R189" s="275"/>
      <c r="S189" s="274">
        <f>IFERROR(VLOOKUP(R189,'Listas Generales'!$B$40:$C$44,2,0),0)</f>
        <v>0</v>
      </c>
      <c r="T189" s="276">
        <f t="shared" si="4"/>
        <v>0</v>
      </c>
      <c r="U189" s="275" t="str">
        <f>IFERROR(VLOOKUP(T189,'Listas Generales'!$B$4:$C$7,2,0),"-")</f>
        <v>Sin clasificar</v>
      </c>
      <c r="V189" s="250"/>
      <c r="W189" s="281"/>
      <c r="X189" s="282"/>
      <c r="Y189" s="282"/>
      <c r="Z189" s="282"/>
      <c r="AA189" s="282"/>
      <c r="AB189" s="283"/>
      <c r="AC189" s="292"/>
      <c r="AD189" s="287"/>
      <c r="AE189" s="287"/>
      <c r="AF189" s="287"/>
      <c r="AG189" s="287"/>
      <c r="AH189" s="290"/>
      <c r="AI189" s="318"/>
      <c r="AJ189" s="290"/>
      <c r="AK189" s="318"/>
      <c r="AL189" s="287"/>
      <c r="AM189" s="253"/>
      <c r="AN189" s="295" t="str">
        <f>IF(ISERROR(VLOOKUP(AL189,'Listas Ley Transparencia'!$H$3:$M$17,2,0)),"",VLOOKUP(AL189,'Listas Ley Transparencia'!$H$3:$M$17,2,0))</f>
        <v/>
      </c>
      <c r="AO189" s="296" t="str">
        <f>IF(ISERROR(VLOOKUP(AL189,'Listas Ley Transparencia'!$H$3:$M$17,3,0)),"",VLOOKUP(AL189,'Listas Ley Transparencia'!$H$3:$M$17,3,0))</f>
        <v/>
      </c>
      <c r="AP189" s="296" t="str">
        <f>IF(ISERROR(VLOOKUP(AL189,'Listas Ley Transparencia'!$H$3:$M$17,4,0)),"",VLOOKUP(AL189,'Listas Ley Transparencia'!$H$3:$M$17,4,0))</f>
        <v/>
      </c>
      <c r="AQ189" s="297" t="str">
        <f>IF(ISERROR(VLOOKUP(AL189,'Listas Ley Transparencia'!$H$3:$M$17,6,0)),"",VLOOKUP(AL189,'Listas Ley Transparencia'!$H$3:$M$17,6,0))</f>
        <v/>
      </c>
      <c r="AR189" s="281"/>
      <c r="AS189" s="252"/>
      <c r="AT189" s="282"/>
      <c r="AU189" s="282"/>
      <c r="AV189" s="243"/>
      <c r="AW189" s="305"/>
      <c r="AX189" s="306"/>
      <c r="AY189" s="307"/>
      <c r="AZ189" s="307"/>
      <c r="BA189" s="308" t="str">
        <f t="shared" si="5"/>
        <v>No</v>
      </c>
    </row>
    <row r="190" spans="1:53" ht="93" customHeight="1" x14ac:dyDescent="0.2">
      <c r="A190" s="244">
        <v>188</v>
      </c>
      <c r="B190" s="245"/>
      <c r="C190" s="245"/>
      <c r="D190" s="245"/>
      <c r="E190" s="246"/>
      <c r="F190" s="245"/>
      <c r="G190" s="245"/>
      <c r="H190" s="245"/>
      <c r="I190" s="256"/>
      <c r="J190" s="256"/>
      <c r="K190" s="248"/>
      <c r="L190" s="249"/>
      <c r="M190" s="272"/>
      <c r="N190" s="275"/>
      <c r="O190" s="274">
        <f>IFERROR(VLOOKUP(N190,'Listas Generales'!$B$25:$C$29,2,0),0)</f>
        <v>0</v>
      </c>
      <c r="P190" s="275"/>
      <c r="Q190" s="274">
        <f>IFERROR(VLOOKUP(P190,'Listas Generales'!$B$32:$C$36,2,0),0)</f>
        <v>0</v>
      </c>
      <c r="R190" s="275"/>
      <c r="S190" s="274">
        <f>IFERROR(VLOOKUP(R190,'Listas Generales'!$B$40:$C$44,2,0),0)</f>
        <v>0</v>
      </c>
      <c r="T190" s="276">
        <f t="shared" si="4"/>
        <v>0</v>
      </c>
      <c r="U190" s="275" t="str">
        <f>IFERROR(VLOOKUP(T190,'Listas Generales'!$B$4:$C$7,2,0),"-")</f>
        <v>Sin clasificar</v>
      </c>
      <c r="V190" s="250"/>
      <c r="W190" s="281"/>
      <c r="X190" s="282"/>
      <c r="Y190" s="282"/>
      <c r="Z190" s="282"/>
      <c r="AA190" s="282"/>
      <c r="AB190" s="283"/>
      <c r="AC190" s="292"/>
      <c r="AD190" s="287"/>
      <c r="AE190" s="287"/>
      <c r="AF190" s="287"/>
      <c r="AG190" s="287"/>
      <c r="AH190" s="290"/>
      <c r="AI190" s="318"/>
      <c r="AJ190" s="290"/>
      <c r="AK190" s="318"/>
      <c r="AL190" s="287"/>
      <c r="AM190" s="253"/>
      <c r="AN190" s="295" t="str">
        <f>IF(ISERROR(VLOOKUP(AL190,'Listas Ley Transparencia'!$H$3:$M$17,2,0)),"",VLOOKUP(AL190,'Listas Ley Transparencia'!$H$3:$M$17,2,0))</f>
        <v/>
      </c>
      <c r="AO190" s="296" t="str">
        <f>IF(ISERROR(VLOOKUP(AL190,'Listas Ley Transparencia'!$H$3:$M$17,3,0)),"",VLOOKUP(AL190,'Listas Ley Transparencia'!$H$3:$M$17,3,0))</f>
        <v/>
      </c>
      <c r="AP190" s="296" t="str">
        <f>IF(ISERROR(VLOOKUP(AL190,'Listas Ley Transparencia'!$H$3:$M$17,4,0)),"",VLOOKUP(AL190,'Listas Ley Transparencia'!$H$3:$M$17,4,0))</f>
        <v/>
      </c>
      <c r="AQ190" s="297" t="str">
        <f>IF(ISERROR(VLOOKUP(AL190,'Listas Ley Transparencia'!$H$3:$M$17,6,0)),"",VLOOKUP(AL190,'Listas Ley Transparencia'!$H$3:$M$17,6,0))</f>
        <v/>
      </c>
      <c r="AR190" s="281"/>
      <c r="AS190" s="252"/>
      <c r="AT190" s="282"/>
      <c r="AU190" s="282"/>
      <c r="AV190" s="243"/>
      <c r="AW190" s="305"/>
      <c r="AX190" s="306"/>
      <c r="AY190" s="307"/>
      <c r="AZ190" s="307"/>
      <c r="BA190" s="308" t="str">
        <f t="shared" si="5"/>
        <v>No</v>
      </c>
    </row>
    <row r="191" spans="1:53" ht="93" customHeight="1" x14ac:dyDescent="0.2">
      <c r="A191" s="244">
        <v>189</v>
      </c>
      <c r="B191" s="245"/>
      <c r="C191" s="245"/>
      <c r="D191" s="245"/>
      <c r="E191" s="246"/>
      <c r="F191" s="245"/>
      <c r="G191" s="245"/>
      <c r="H191" s="245"/>
      <c r="I191" s="256"/>
      <c r="J191" s="256"/>
      <c r="K191" s="248"/>
      <c r="L191" s="249"/>
      <c r="M191" s="272"/>
      <c r="N191" s="275"/>
      <c r="O191" s="274">
        <f>IFERROR(VLOOKUP(N191,'Listas Generales'!$B$25:$C$29,2,0),0)</f>
        <v>0</v>
      </c>
      <c r="P191" s="275"/>
      <c r="Q191" s="274">
        <f>IFERROR(VLOOKUP(P191,'Listas Generales'!$B$32:$C$36,2,0),0)</f>
        <v>0</v>
      </c>
      <c r="R191" s="275"/>
      <c r="S191" s="274">
        <f>IFERROR(VLOOKUP(R191,'Listas Generales'!$B$40:$C$44,2,0),0)</f>
        <v>0</v>
      </c>
      <c r="T191" s="276">
        <f t="shared" si="4"/>
        <v>0</v>
      </c>
      <c r="U191" s="275" t="str">
        <f>IFERROR(VLOOKUP(T191,'Listas Generales'!$B$4:$C$7,2,0),"-")</f>
        <v>Sin clasificar</v>
      </c>
      <c r="V191" s="250"/>
      <c r="W191" s="281"/>
      <c r="X191" s="282"/>
      <c r="Y191" s="282"/>
      <c r="Z191" s="282"/>
      <c r="AA191" s="282"/>
      <c r="AB191" s="283"/>
      <c r="AC191" s="292"/>
      <c r="AD191" s="287"/>
      <c r="AE191" s="287"/>
      <c r="AF191" s="287"/>
      <c r="AG191" s="287"/>
      <c r="AH191" s="290"/>
      <c r="AI191" s="318"/>
      <c r="AJ191" s="290"/>
      <c r="AK191" s="318"/>
      <c r="AL191" s="287"/>
      <c r="AM191" s="253"/>
      <c r="AN191" s="295" t="str">
        <f>IF(ISERROR(VLOOKUP(AL191,'Listas Ley Transparencia'!$H$3:$M$17,2,0)),"",VLOOKUP(AL191,'Listas Ley Transparencia'!$H$3:$M$17,2,0))</f>
        <v/>
      </c>
      <c r="AO191" s="296" t="str">
        <f>IF(ISERROR(VLOOKUP(AL191,'Listas Ley Transparencia'!$H$3:$M$17,3,0)),"",VLOOKUP(AL191,'Listas Ley Transparencia'!$H$3:$M$17,3,0))</f>
        <v/>
      </c>
      <c r="AP191" s="296" t="str">
        <f>IF(ISERROR(VLOOKUP(AL191,'Listas Ley Transparencia'!$H$3:$M$17,4,0)),"",VLOOKUP(AL191,'Listas Ley Transparencia'!$H$3:$M$17,4,0))</f>
        <v/>
      </c>
      <c r="AQ191" s="297" t="str">
        <f>IF(ISERROR(VLOOKUP(AL191,'Listas Ley Transparencia'!$H$3:$M$17,6,0)),"",VLOOKUP(AL191,'Listas Ley Transparencia'!$H$3:$M$17,6,0))</f>
        <v/>
      </c>
      <c r="AR191" s="281"/>
      <c r="AS191" s="252"/>
      <c r="AT191" s="282"/>
      <c r="AU191" s="282"/>
      <c r="AV191" s="243"/>
      <c r="AW191" s="305"/>
      <c r="AX191" s="306"/>
      <c r="AY191" s="307"/>
      <c r="AZ191" s="307"/>
      <c r="BA191" s="308" t="str">
        <f t="shared" si="5"/>
        <v>No</v>
      </c>
    </row>
    <row r="192" spans="1:53" ht="93" customHeight="1" x14ac:dyDescent="0.2">
      <c r="A192" s="244">
        <v>190</v>
      </c>
      <c r="B192" s="245"/>
      <c r="C192" s="245"/>
      <c r="D192" s="245"/>
      <c r="E192" s="246"/>
      <c r="F192" s="245"/>
      <c r="G192" s="245"/>
      <c r="H192" s="245"/>
      <c r="I192" s="256"/>
      <c r="J192" s="256"/>
      <c r="K192" s="248"/>
      <c r="L192" s="249"/>
      <c r="M192" s="272"/>
      <c r="N192" s="275"/>
      <c r="O192" s="274">
        <f>IFERROR(VLOOKUP(N192,'Listas Generales'!$B$25:$C$29,2,0),0)</f>
        <v>0</v>
      </c>
      <c r="P192" s="275"/>
      <c r="Q192" s="274">
        <f>IFERROR(VLOOKUP(P192,'Listas Generales'!$B$32:$C$36,2,0),0)</f>
        <v>0</v>
      </c>
      <c r="R192" s="275"/>
      <c r="S192" s="274">
        <f>IFERROR(VLOOKUP(R192,'Listas Generales'!$B$40:$C$44,2,0),0)</f>
        <v>0</v>
      </c>
      <c r="T192" s="276">
        <f t="shared" si="4"/>
        <v>0</v>
      </c>
      <c r="U192" s="275" t="str">
        <f>IFERROR(VLOOKUP(T192,'Listas Generales'!$B$4:$C$7,2,0),"-")</f>
        <v>Sin clasificar</v>
      </c>
      <c r="V192" s="250"/>
      <c r="W192" s="281"/>
      <c r="X192" s="282"/>
      <c r="Y192" s="282"/>
      <c r="Z192" s="282"/>
      <c r="AA192" s="282"/>
      <c r="AB192" s="283"/>
      <c r="AC192" s="292"/>
      <c r="AD192" s="287"/>
      <c r="AE192" s="287"/>
      <c r="AF192" s="287"/>
      <c r="AG192" s="287"/>
      <c r="AH192" s="290"/>
      <c r="AI192" s="318"/>
      <c r="AJ192" s="290"/>
      <c r="AK192" s="318"/>
      <c r="AL192" s="287"/>
      <c r="AM192" s="253"/>
      <c r="AN192" s="295" t="str">
        <f>IF(ISERROR(VLOOKUP(AL192,'Listas Ley Transparencia'!$H$3:$M$17,2,0)),"",VLOOKUP(AL192,'Listas Ley Transparencia'!$H$3:$M$17,2,0))</f>
        <v/>
      </c>
      <c r="AO192" s="296" t="str">
        <f>IF(ISERROR(VLOOKUP(AL192,'Listas Ley Transparencia'!$H$3:$M$17,3,0)),"",VLOOKUP(AL192,'Listas Ley Transparencia'!$H$3:$M$17,3,0))</f>
        <v/>
      </c>
      <c r="AP192" s="296" t="str">
        <f>IF(ISERROR(VLOOKUP(AL192,'Listas Ley Transparencia'!$H$3:$M$17,4,0)),"",VLOOKUP(AL192,'Listas Ley Transparencia'!$H$3:$M$17,4,0))</f>
        <v/>
      </c>
      <c r="AQ192" s="297" t="str">
        <f>IF(ISERROR(VLOOKUP(AL192,'Listas Ley Transparencia'!$H$3:$M$17,6,0)),"",VLOOKUP(AL192,'Listas Ley Transparencia'!$H$3:$M$17,6,0))</f>
        <v/>
      </c>
      <c r="AR192" s="281"/>
      <c r="AS192" s="252"/>
      <c r="AT192" s="282"/>
      <c r="AU192" s="282"/>
      <c r="AV192" s="243"/>
      <c r="AW192" s="305"/>
      <c r="AX192" s="306"/>
      <c r="AY192" s="307"/>
      <c r="AZ192" s="307"/>
      <c r="BA192" s="308" t="str">
        <f t="shared" si="5"/>
        <v>No</v>
      </c>
    </row>
    <row r="193" spans="1:53" ht="93" customHeight="1" x14ac:dyDescent="0.2">
      <c r="A193" s="244">
        <v>191</v>
      </c>
      <c r="B193" s="245"/>
      <c r="C193" s="245"/>
      <c r="D193" s="245"/>
      <c r="E193" s="246"/>
      <c r="F193" s="245"/>
      <c r="G193" s="245"/>
      <c r="H193" s="245"/>
      <c r="I193" s="256"/>
      <c r="J193" s="256"/>
      <c r="K193" s="248"/>
      <c r="L193" s="249"/>
      <c r="M193" s="272"/>
      <c r="N193" s="275"/>
      <c r="O193" s="274">
        <f>IFERROR(VLOOKUP(N193,'Listas Generales'!$B$25:$C$29,2,0),0)</f>
        <v>0</v>
      </c>
      <c r="P193" s="275"/>
      <c r="Q193" s="274">
        <f>IFERROR(VLOOKUP(P193,'Listas Generales'!$B$32:$C$36,2,0),0)</f>
        <v>0</v>
      </c>
      <c r="R193" s="275"/>
      <c r="S193" s="274">
        <f>IFERROR(VLOOKUP(R193,'Listas Generales'!$B$40:$C$44,2,0),0)</f>
        <v>0</v>
      </c>
      <c r="T193" s="276">
        <f t="shared" si="4"/>
        <v>0</v>
      </c>
      <c r="U193" s="275" t="str">
        <f>IFERROR(VLOOKUP(T193,'Listas Generales'!$B$4:$C$7,2,0),"-")</f>
        <v>Sin clasificar</v>
      </c>
      <c r="V193" s="250"/>
      <c r="W193" s="281"/>
      <c r="X193" s="282"/>
      <c r="Y193" s="282"/>
      <c r="Z193" s="282"/>
      <c r="AA193" s="282"/>
      <c r="AB193" s="283"/>
      <c r="AC193" s="292"/>
      <c r="AD193" s="287"/>
      <c r="AE193" s="287"/>
      <c r="AF193" s="287"/>
      <c r="AG193" s="287"/>
      <c r="AH193" s="290"/>
      <c r="AI193" s="318"/>
      <c r="AJ193" s="290"/>
      <c r="AK193" s="318"/>
      <c r="AL193" s="287"/>
      <c r="AM193" s="253"/>
      <c r="AN193" s="295" t="str">
        <f>IF(ISERROR(VLOOKUP(AL193,'Listas Ley Transparencia'!$H$3:$M$17,2,0)),"",VLOOKUP(AL193,'Listas Ley Transparencia'!$H$3:$M$17,2,0))</f>
        <v/>
      </c>
      <c r="AO193" s="296" t="str">
        <f>IF(ISERROR(VLOOKUP(AL193,'Listas Ley Transparencia'!$H$3:$M$17,3,0)),"",VLOOKUP(AL193,'Listas Ley Transparencia'!$H$3:$M$17,3,0))</f>
        <v/>
      </c>
      <c r="AP193" s="296" t="str">
        <f>IF(ISERROR(VLOOKUP(AL193,'Listas Ley Transparencia'!$H$3:$M$17,4,0)),"",VLOOKUP(AL193,'Listas Ley Transparencia'!$H$3:$M$17,4,0))</f>
        <v/>
      </c>
      <c r="AQ193" s="297" t="str">
        <f>IF(ISERROR(VLOOKUP(AL193,'Listas Ley Transparencia'!$H$3:$M$17,6,0)),"",VLOOKUP(AL193,'Listas Ley Transparencia'!$H$3:$M$17,6,0))</f>
        <v/>
      </c>
      <c r="AR193" s="281"/>
      <c r="AS193" s="252"/>
      <c r="AT193" s="282"/>
      <c r="AU193" s="282"/>
      <c r="AV193" s="243"/>
      <c r="AW193" s="305"/>
      <c r="AX193" s="306"/>
      <c r="AY193" s="307"/>
      <c r="AZ193" s="307"/>
      <c r="BA193" s="308" t="str">
        <f t="shared" si="5"/>
        <v>No</v>
      </c>
    </row>
    <row r="194" spans="1:53" ht="93" customHeight="1" x14ac:dyDescent="0.2">
      <c r="A194" s="244">
        <v>192</v>
      </c>
      <c r="B194" s="245"/>
      <c r="C194" s="245"/>
      <c r="D194" s="245"/>
      <c r="E194" s="246"/>
      <c r="F194" s="245"/>
      <c r="G194" s="245"/>
      <c r="H194" s="245"/>
      <c r="I194" s="256"/>
      <c r="J194" s="256"/>
      <c r="K194" s="248"/>
      <c r="L194" s="249"/>
      <c r="M194" s="272"/>
      <c r="N194" s="275"/>
      <c r="O194" s="274">
        <f>IFERROR(VLOOKUP(N194,'Listas Generales'!$B$25:$C$29,2,0),0)</f>
        <v>0</v>
      </c>
      <c r="P194" s="275"/>
      <c r="Q194" s="274">
        <f>IFERROR(VLOOKUP(P194,'Listas Generales'!$B$32:$C$36,2,0),0)</f>
        <v>0</v>
      </c>
      <c r="R194" s="275"/>
      <c r="S194" s="274">
        <f>IFERROR(VLOOKUP(R194,'Listas Generales'!$B$40:$C$44,2,0),0)</f>
        <v>0</v>
      </c>
      <c r="T194" s="276">
        <f t="shared" si="4"/>
        <v>0</v>
      </c>
      <c r="U194" s="275" t="str">
        <f>IFERROR(VLOOKUP(T194,'Listas Generales'!$B$4:$C$7,2,0),"-")</f>
        <v>Sin clasificar</v>
      </c>
      <c r="V194" s="250"/>
      <c r="W194" s="281"/>
      <c r="X194" s="282"/>
      <c r="Y194" s="282"/>
      <c r="Z194" s="282"/>
      <c r="AA194" s="282"/>
      <c r="AB194" s="283"/>
      <c r="AC194" s="292"/>
      <c r="AD194" s="287"/>
      <c r="AE194" s="287"/>
      <c r="AF194" s="287"/>
      <c r="AG194" s="287"/>
      <c r="AH194" s="290"/>
      <c r="AI194" s="318"/>
      <c r="AJ194" s="290"/>
      <c r="AK194" s="318"/>
      <c r="AL194" s="287"/>
      <c r="AM194" s="253"/>
      <c r="AN194" s="295" t="str">
        <f>IF(ISERROR(VLOOKUP(AL194,'Listas Ley Transparencia'!$H$3:$M$17,2,0)),"",VLOOKUP(AL194,'Listas Ley Transparencia'!$H$3:$M$17,2,0))</f>
        <v/>
      </c>
      <c r="AO194" s="296" t="str">
        <f>IF(ISERROR(VLOOKUP(AL194,'Listas Ley Transparencia'!$H$3:$M$17,3,0)),"",VLOOKUP(AL194,'Listas Ley Transparencia'!$H$3:$M$17,3,0))</f>
        <v/>
      </c>
      <c r="AP194" s="296" t="str">
        <f>IF(ISERROR(VLOOKUP(AL194,'Listas Ley Transparencia'!$H$3:$M$17,4,0)),"",VLOOKUP(AL194,'Listas Ley Transparencia'!$H$3:$M$17,4,0))</f>
        <v/>
      </c>
      <c r="AQ194" s="297" t="str">
        <f>IF(ISERROR(VLOOKUP(AL194,'Listas Ley Transparencia'!$H$3:$M$17,6,0)),"",VLOOKUP(AL194,'Listas Ley Transparencia'!$H$3:$M$17,6,0))</f>
        <v/>
      </c>
      <c r="AR194" s="281"/>
      <c r="AS194" s="252"/>
      <c r="AT194" s="282"/>
      <c r="AU194" s="282"/>
      <c r="AV194" s="243"/>
      <c r="AW194" s="305"/>
      <c r="AX194" s="306"/>
      <c r="AY194" s="307"/>
      <c r="AZ194" s="307"/>
      <c r="BA194" s="308" t="str">
        <f t="shared" si="5"/>
        <v>No</v>
      </c>
    </row>
    <row r="195" spans="1:53" ht="93" customHeight="1" x14ac:dyDescent="0.2">
      <c r="A195" s="244">
        <v>193</v>
      </c>
      <c r="B195" s="245"/>
      <c r="C195" s="245"/>
      <c r="D195" s="245"/>
      <c r="E195" s="246"/>
      <c r="F195" s="245"/>
      <c r="G195" s="245"/>
      <c r="H195" s="245"/>
      <c r="I195" s="256"/>
      <c r="J195" s="256"/>
      <c r="K195" s="248"/>
      <c r="L195" s="249"/>
      <c r="M195" s="272"/>
      <c r="N195" s="275"/>
      <c r="O195" s="274">
        <f>IFERROR(VLOOKUP(N195,'Listas Generales'!$B$25:$C$29,2,0),0)</f>
        <v>0</v>
      </c>
      <c r="P195" s="275"/>
      <c r="Q195" s="274">
        <f>IFERROR(VLOOKUP(P195,'Listas Generales'!$B$32:$C$36,2,0),0)</f>
        <v>0</v>
      </c>
      <c r="R195" s="275"/>
      <c r="S195" s="274">
        <f>IFERROR(VLOOKUP(R195,'Listas Generales'!$B$40:$C$44,2,0),0)</f>
        <v>0</v>
      </c>
      <c r="T195" s="276">
        <f t="shared" ref="T195:T258" si="6">IF(OR(O195=0,Q195=0,S195=0),0,IF(AND(O195=1,Q195=1,S195=1),1,(IF(OR(AND(O195=5,Q195=5),AND(Q195=5,S195=5),AND(O195=5,S195=5),AND(O195=5,Q195=5,S195=5)),5,3))))</f>
        <v>0</v>
      </c>
      <c r="U195" s="275" t="str">
        <f>IFERROR(VLOOKUP(T195,'Listas Generales'!$B$4:$C$7,2,0),"-")</f>
        <v>Sin clasificar</v>
      </c>
      <c r="V195" s="250"/>
      <c r="W195" s="281"/>
      <c r="X195" s="282"/>
      <c r="Y195" s="282"/>
      <c r="Z195" s="282"/>
      <c r="AA195" s="282"/>
      <c r="AB195" s="283"/>
      <c r="AC195" s="292"/>
      <c r="AD195" s="287"/>
      <c r="AE195" s="287"/>
      <c r="AF195" s="287"/>
      <c r="AG195" s="287"/>
      <c r="AH195" s="290"/>
      <c r="AI195" s="318"/>
      <c r="AJ195" s="290"/>
      <c r="AK195" s="318"/>
      <c r="AL195" s="287"/>
      <c r="AM195" s="253"/>
      <c r="AN195" s="295" t="str">
        <f>IF(ISERROR(VLOOKUP(AL195,'Listas Ley Transparencia'!$H$3:$M$17,2,0)),"",VLOOKUP(AL195,'Listas Ley Transparencia'!$H$3:$M$17,2,0))</f>
        <v/>
      </c>
      <c r="AO195" s="296" t="str">
        <f>IF(ISERROR(VLOOKUP(AL195,'Listas Ley Transparencia'!$H$3:$M$17,3,0)),"",VLOOKUP(AL195,'Listas Ley Transparencia'!$H$3:$M$17,3,0))</f>
        <v/>
      </c>
      <c r="AP195" s="296" t="str">
        <f>IF(ISERROR(VLOOKUP(AL195,'Listas Ley Transparencia'!$H$3:$M$17,4,0)),"",VLOOKUP(AL195,'Listas Ley Transparencia'!$H$3:$M$17,4,0))</f>
        <v/>
      </c>
      <c r="AQ195" s="297" t="str">
        <f>IF(ISERROR(VLOOKUP(AL195,'Listas Ley Transparencia'!$H$3:$M$17,6,0)),"",VLOOKUP(AL195,'Listas Ley Transparencia'!$H$3:$M$17,6,0))</f>
        <v/>
      </c>
      <c r="AR195" s="281"/>
      <c r="AS195" s="252"/>
      <c r="AT195" s="282"/>
      <c r="AU195" s="282"/>
      <c r="AV195" s="243"/>
      <c r="AW195" s="305"/>
      <c r="AX195" s="306"/>
      <c r="AY195" s="307"/>
      <c r="AZ195" s="307"/>
      <c r="BA195" s="308" t="str">
        <f t="shared" ref="BA195:BA258" si="7">IF(OR(AX195="Si",AY195="Si",AZ195="Si"),"Si","No")</f>
        <v>No</v>
      </c>
    </row>
    <row r="196" spans="1:53" ht="93" customHeight="1" x14ac:dyDescent="0.2">
      <c r="A196" s="244">
        <v>194</v>
      </c>
      <c r="B196" s="245"/>
      <c r="C196" s="245"/>
      <c r="D196" s="245"/>
      <c r="E196" s="246"/>
      <c r="F196" s="245"/>
      <c r="G196" s="245"/>
      <c r="H196" s="245"/>
      <c r="I196" s="256"/>
      <c r="J196" s="256"/>
      <c r="K196" s="248"/>
      <c r="L196" s="249"/>
      <c r="M196" s="272"/>
      <c r="N196" s="275"/>
      <c r="O196" s="274">
        <f>IFERROR(VLOOKUP(N196,'Listas Generales'!$B$25:$C$29,2,0),0)</f>
        <v>0</v>
      </c>
      <c r="P196" s="275"/>
      <c r="Q196" s="274">
        <f>IFERROR(VLOOKUP(P196,'Listas Generales'!$B$32:$C$36,2,0),0)</f>
        <v>0</v>
      </c>
      <c r="R196" s="275"/>
      <c r="S196" s="274">
        <f>IFERROR(VLOOKUP(R196,'Listas Generales'!$B$40:$C$44,2,0),0)</f>
        <v>0</v>
      </c>
      <c r="T196" s="276">
        <f t="shared" si="6"/>
        <v>0</v>
      </c>
      <c r="U196" s="275" t="str">
        <f>IFERROR(VLOOKUP(T196,'Listas Generales'!$B$4:$C$7,2,0),"-")</f>
        <v>Sin clasificar</v>
      </c>
      <c r="V196" s="250"/>
      <c r="W196" s="281"/>
      <c r="X196" s="282"/>
      <c r="Y196" s="282"/>
      <c r="Z196" s="282"/>
      <c r="AA196" s="282"/>
      <c r="AB196" s="283"/>
      <c r="AC196" s="292"/>
      <c r="AD196" s="287"/>
      <c r="AE196" s="287"/>
      <c r="AF196" s="287"/>
      <c r="AG196" s="287"/>
      <c r="AH196" s="290"/>
      <c r="AI196" s="318"/>
      <c r="AJ196" s="290"/>
      <c r="AK196" s="318"/>
      <c r="AL196" s="287"/>
      <c r="AM196" s="253"/>
      <c r="AN196" s="295" t="str">
        <f>IF(ISERROR(VLOOKUP(AL196,'Listas Ley Transparencia'!$H$3:$M$17,2,0)),"",VLOOKUP(AL196,'Listas Ley Transparencia'!$H$3:$M$17,2,0))</f>
        <v/>
      </c>
      <c r="AO196" s="296" t="str">
        <f>IF(ISERROR(VLOOKUP(AL196,'Listas Ley Transparencia'!$H$3:$M$17,3,0)),"",VLOOKUP(AL196,'Listas Ley Transparencia'!$H$3:$M$17,3,0))</f>
        <v/>
      </c>
      <c r="AP196" s="296" t="str">
        <f>IF(ISERROR(VLOOKUP(AL196,'Listas Ley Transparencia'!$H$3:$M$17,4,0)),"",VLOOKUP(AL196,'Listas Ley Transparencia'!$H$3:$M$17,4,0))</f>
        <v/>
      </c>
      <c r="AQ196" s="297" t="str">
        <f>IF(ISERROR(VLOOKUP(AL196,'Listas Ley Transparencia'!$H$3:$M$17,6,0)),"",VLOOKUP(AL196,'Listas Ley Transparencia'!$H$3:$M$17,6,0))</f>
        <v/>
      </c>
      <c r="AR196" s="281"/>
      <c r="AS196" s="252"/>
      <c r="AT196" s="282"/>
      <c r="AU196" s="282"/>
      <c r="AV196" s="243"/>
      <c r="AW196" s="305"/>
      <c r="AX196" s="306"/>
      <c r="AY196" s="307"/>
      <c r="AZ196" s="307"/>
      <c r="BA196" s="308" t="str">
        <f t="shared" si="7"/>
        <v>No</v>
      </c>
    </row>
    <row r="197" spans="1:53" ht="93" customHeight="1" x14ac:dyDescent="0.2">
      <c r="A197" s="244">
        <v>195</v>
      </c>
      <c r="B197" s="245"/>
      <c r="C197" s="245"/>
      <c r="D197" s="245"/>
      <c r="E197" s="246"/>
      <c r="F197" s="245"/>
      <c r="G197" s="245"/>
      <c r="H197" s="245"/>
      <c r="I197" s="256"/>
      <c r="J197" s="256"/>
      <c r="K197" s="248"/>
      <c r="L197" s="249"/>
      <c r="M197" s="272"/>
      <c r="N197" s="275"/>
      <c r="O197" s="274">
        <f>IFERROR(VLOOKUP(N197,'Listas Generales'!$B$25:$C$29,2,0),0)</f>
        <v>0</v>
      </c>
      <c r="P197" s="275"/>
      <c r="Q197" s="274">
        <f>IFERROR(VLOOKUP(P197,'Listas Generales'!$B$32:$C$36,2,0),0)</f>
        <v>0</v>
      </c>
      <c r="R197" s="275"/>
      <c r="S197" s="274">
        <f>IFERROR(VLOOKUP(R197,'Listas Generales'!$B$40:$C$44,2,0),0)</f>
        <v>0</v>
      </c>
      <c r="T197" s="276">
        <f t="shared" si="6"/>
        <v>0</v>
      </c>
      <c r="U197" s="275" t="str">
        <f>IFERROR(VLOOKUP(T197,'Listas Generales'!$B$4:$C$7,2,0),"-")</f>
        <v>Sin clasificar</v>
      </c>
      <c r="V197" s="250"/>
      <c r="W197" s="281"/>
      <c r="X197" s="282"/>
      <c r="Y197" s="282"/>
      <c r="Z197" s="282"/>
      <c r="AA197" s="282"/>
      <c r="AB197" s="283"/>
      <c r="AC197" s="292"/>
      <c r="AD197" s="287"/>
      <c r="AE197" s="287"/>
      <c r="AF197" s="287"/>
      <c r="AG197" s="287"/>
      <c r="AH197" s="290"/>
      <c r="AI197" s="318"/>
      <c r="AJ197" s="290"/>
      <c r="AK197" s="318"/>
      <c r="AL197" s="287"/>
      <c r="AM197" s="253"/>
      <c r="AN197" s="295" t="str">
        <f>IF(ISERROR(VLOOKUP(AL197,'Listas Ley Transparencia'!$H$3:$M$17,2,0)),"",VLOOKUP(AL197,'Listas Ley Transparencia'!$H$3:$M$17,2,0))</f>
        <v/>
      </c>
      <c r="AO197" s="296" t="str">
        <f>IF(ISERROR(VLOOKUP(AL197,'Listas Ley Transparencia'!$H$3:$M$17,3,0)),"",VLOOKUP(AL197,'Listas Ley Transparencia'!$H$3:$M$17,3,0))</f>
        <v/>
      </c>
      <c r="AP197" s="296" t="str">
        <f>IF(ISERROR(VLOOKUP(AL197,'Listas Ley Transparencia'!$H$3:$M$17,4,0)),"",VLOOKUP(AL197,'Listas Ley Transparencia'!$H$3:$M$17,4,0))</f>
        <v/>
      </c>
      <c r="AQ197" s="297" t="str">
        <f>IF(ISERROR(VLOOKUP(AL197,'Listas Ley Transparencia'!$H$3:$M$17,6,0)),"",VLOOKUP(AL197,'Listas Ley Transparencia'!$H$3:$M$17,6,0))</f>
        <v/>
      </c>
      <c r="AR197" s="281"/>
      <c r="AS197" s="252"/>
      <c r="AT197" s="282"/>
      <c r="AU197" s="282"/>
      <c r="AV197" s="243"/>
      <c r="AW197" s="305"/>
      <c r="AX197" s="306"/>
      <c r="AY197" s="307"/>
      <c r="AZ197" s="307"/>
      <c r="BA197" s="308" t="str">
        <f t="shared" si="7"/>
        <v>No</v>
      </c>
    </row>
    <row r="198" spans="1:53" ht="93" customHeight="1" x14ac:dyDescent="0.2">
      <c r="A198" s="244">
        <v>196</v>
      </c>
      <c r="B198" s="245"/>
      <c r="C198" s="245"/>
      <c r="D198" s="245"/>
      <c r="E198" s="246"/>
      <c r="F198" s="245"/>
      <c r="G198" s="245"/>
      <c r="H198" s="245"/>
      <c r="I198" s="256"/>
      <c r="J198" s="256"/>
      <c r="K198" s="248"/>
      <c r="L198" s="249"/>
      <c r="M198" s="272"/>
      <c r="N198" s="275"/>
      <c r="O198" s="274">
        <f>IFERROR(VLOOKUP(N198,'Listas Generales'!$B$25:$C$29,2,0),0)</f>
        <v>0</v>
      </c>
      <c r="P198" s="275"/>
      <c r="Q198" s="274">
        <f>IFERROR(VLOOKUP(P198,'Listas Generales'!$B$32:$C$36,2,0),0)</f>
        <v>0</v>
      </c>
      <c r="R198" s="275"/>
      <c r="S198" s="274">
        <f>IFERROR(VLOOKUP(R198,'Listas Generales'!$B$40:$C$44,2,0),0)</f>
        <v>0</v>
      </c>
      <c r="T198" s="276">
        <f t="shared" si="6"/>
        <v>0</v>
      </c>
      <c r="U198" s="275" t="str">
        <f>IFERROR(VLOOKUP(T198,'Listas Generales'!$B$4:$C$7,2,0),"-")</f>
        <v>Sin clasificar</v>
      </c>
      <c r="V198" s="250"/>
      <c r="W198" s="281"/>
      <c r="X198" s="282"/>
      <c r="Y198" s="282"/>
      <c r="Z198" s="282"/>
      <c r="AA198" s="282"/>
      <c r="AB198" s="283"/>
      <c r="AC198" s="292"/>
      <c r="AD198" s="287"/>
      <c r="AE198" s="287"/>
      <c r="AF198" s="287"/>
      <c r="AG198" s="287"/>
      <c r="AH198" s="290"/>
      <c r="AI198" s="318"/>
      <c r="AJ198" s="290"/>
      <c r="AK198" s="318"/>
      <c r="AL198" s="287"/>
      <c r="AM198" s="253"/>
      <c r="AN198" s="295" t="str">
        <f>IF(ISERROR(VLOOKUP(AL198,'Listas Ley Transparencia'!$H$3:$M$17,2,0)),"",VLOOKUP(AL198,'Listas Ley Transparencia'!$H$3:$M$17,2,0))</f>
        <v/>
      </c>
      <c r="AO198" s="296" t="str">
        <f>IF(ISERROR(VLOOKUP(AL198,'Listas Ley Transparencia'!$H$3:$M$17,3,0)),"",VLOOKUP(AL198,'Listas Ley Transparencia'!$H$3:$M$17,3,0))</f>
        <v/>
      </c>
      <c r="AP198" s="296" t="str">
        <f>IF(ISERROR(VLOOKUP(AL198,'Listas Ley Transparencia'!$H$3:$M$17,4,0)),"",VLOOKUP(AL198,'Listas Ley Transparencia'!$H$3:$M$17,4,0))</f>
        <v/>
      </c>
      <c r="AQ198" s="297" t="str">
        <f>IF(ISERROR(VLOOKUP(AL198,'Listas Ley Transparencia'!$H$3:$M$17,6,0)),"",VLOOKUP(AL198,'Listas Ley Transparencia'!$H$3:$M$17,6,0))</f>
        <v/>
      </c>
      <c r="AR198" s="281"/>
      <c r="AS198" s="252"/>
      <c r="AT198" s="282"/>
      <c r="AU198" s="282"/>
      <c r="AV198" s="243"/>
      <c r="AW198" s="305"/>
      <c r="AX198" s="306"/>
      <c r="AY198" s="307"/>
      <c r="AZ198" s="307"/>
      <c r="BA198" s="308" t="str">
        <f t="shared" si="7"/>
        <v>No</v>
      </c>
    </row>
    <row r="199" spans="1:53" ht="93" customHeight="1" x14ac:dyDescent="0.2">
      <c r="A199" s="244">
        <v>197</v>
      </c>
      <c r="B199" s="245"/>
      <c r="C199" s="245"/>
      <c r="D199" s="245"/>
      <c r="E199" s="246"/>
      <c r="F199" s="245"/>
      <c r="G199" s="245"/>
      <c r="H199" s="245"/>
      <c r="I199" s="256"/>
      <c r="J199" s="256"/>
      <c r="K199" s="248"/>
      <c r="L199" s="249"/>
      <c r="M199" s="272"/>
      <c r="N199" s="275"/>
      <c r="O199" s="274">
        <f>IFERROR(VLOOKUP(N199,'Listas Generales'!$B$25:$C$29,2,0),0)</f>
        <v>0</v>
      </c>
      <c r="P199" s="275"/>
      <c r="Q199" s="274">
        <f>IFERROR(VLOOKUP(P199,'Listas Generales'!$B$32:$C$36,2,0),0)</f>
        <v>0</v>
      </c>
      <c r="R199" s="275"/>
      <c r="S199" s="274">
        <f>IFERROR(VLOOKUP(R199,'Listas Generales'!$B$40:$C$44,2,0),0)</f>
        <v>0</v>
      </c>
      <c r="T199" s="276">
        <f t="shared" si="6"/>
        <v>0</v>
      </c>
      <c r="U199" s="275" t="str">
        <f>IFERROR(VLOOKUP(T199,'Listas Generales'!$B$4:$C$7,2,0),"-")</f>
        <v>Sin clasificar</v>
      </c>
      <c r="V199" s="250"/>
      <c r="W199" s="281"/>
      <c r="X199" s="282"/>
      <c r="Y199" s="282"/>
      <c r="Z199" s="282"/>
      <c r="AA199" s="282"/>
      <c r="AB199" s="283"/>
      <c r="AC199" s="292"/>
      <c r="AD199" s="287"/>
      <c r="AE199" s="287"/>
      <c r="AF199" s="287"/>
      <c r="AG199" s="287"/>
      <c r="AH199" s="290"/>
      <c r="AI199" s="318"/>
      <c r="AJ199" s="290"/>
      <c r="AK199" s="318"/>
      <c r="AL199" s="287"/>
      <c r="AM199" s="253"/>
      <c r="AN199" s="295" t="str">
        <f>IF(ISERROR(VLOOKUP(AL199,'Listas Ley Transparencia'!$H$3:$M$17,2,0)),"",VLOOKUP(AL199,'Listas Ley Transparencia'!$H$3:$M$17,2,0))</f>
        <v/>
      </c>
      <c r="AO199" s="296" t="str">
        <f>IF(ISERROR(VLOOKUP(AL199,'Listas Ley Transparencia'!$H$3:$M$17,3,0)),"",VLOOKUP(AL199,'Listas Ley Transparencia'!$H$3:$M$17,3,0))</f>
        <v/>
      </c>
      <c r="AP199" s="296" t="str">
        <f>IF(ISERROR(VLOOKUP(AL199,'Listas Ley Transparencia'!$H$3:$M$17,4,0)),"",VLOOKUP(AL199,'Listas Ley Transparencia'!$H$3:$M$17,4,0))</f>
        <v/>
      </c>
      <c r="AQ199" s="297" t="str">
        <f>IF(ISERROR(VLOOKUP(AL199,'Listas Ley Transparencia'!$H$3:$M$17,6,0)),"",VLOOKUP(AL199,'Listas Ley Transparencia'!$H$3:$M$17,6,0))</f>
        <v/>
      </c>
      <c r="AR199" s="281"/>
      <c r="AS199" s="252"/>
      <c r="AT199" s="282"/>
      <c r="AU199" s="282"/>
      <c r="AV199" s="243"/>
      <c r="AW199" s="305"/>
      <c r="AX199" s="306"/>
      <c r="AY199" s="307"/>
      <c r="AZ199" s="307"/>
      <c r="BA199" s="308" t="str">
        <f t="shared" si="7"/>
        <v>No</v>
      </c>
    </row>
    <row r="200" spans="1:53" ht="93" customHeight="1" x14ac:dyDescent="0.2">
      <c r="A200" s="244">
        <v>198</v>
      </c>
      <c r="B200" s="245"/>
      <c r="C200" s="245"/>
      <c r="D200" s="245"/>
      <c r="E200" s="246"/>
      <c r="F200" s="245"/>
      <c r="G200" s="245"/>
      <c r="H200" s="245"/>
      <c r="I200" s="256"/>
      <c r="J200" s="256"/>
      <c r="K200" s="248"/>
      <c r="L200" s="249"/>
      <c r="M200" s="272"/>
      <c r="N200" s="275"/>
      <c r="O200" s="274">
        <f>IFERROR(VLOOKUP(N200,'Listas Generales'!$B$25:$C$29,2,0),0)</f>
        <v>0</v>
      </c>
      <c r="P200" s="275"/>
      <c r="Q200" s="274">
        <f>IFERROR(VLOOKUP(P200,'Listas Generales'!$B$32:$C$36,2,0),0)</f>
        <v>0</v>
      </c>
      <c r="R200" s="275"/>
      <c r="S200" s="274">
        <f>IFERROR(VLOOKUP(R200,'Listas Generales'!$B$40:$C$44,2,0),0)</f>
        <v>0</v>
      </c>
      <c r="T200" s="276">
        <f t="shared" si="6"/>
        <v>0</v>
      </c>
      <c r="U200" s="275" t="str">
        <f>IFERROR(VLOOKUP(T200,'Listas Generales'!$B$4:$C$7,2,0),"-")</f>
        <v>Sin clasificar</v>
      </c>
      <c r="V200" s="250"/>
      <c r="W200" s="281"/>
      <c r="X200" s="282"/>
      <c r="Y200" s="282"/>
      <c r="Z200" s="282"/>
      <c r="AA200" s="282"/>
      <c r="AB200" s="283"/>
      <c r="AC200" s="292"/>
      <c r="AD200" s="287"/>
      <c r="AE200" s="287"/>
      <c r="AF200" s="287"/>
      <c r="AG200" s="287"/>
      <c r="AH200" s="290"/>
      <c r="AI200" s="318"/>
      <c r="AJ200" s="290"/>
      <c r="AK200" s="318"/>
      <c r="AL200" s="287"/>
      <c r="AM200" s="253"/>
      <c r="AN200" s="295" t="str">
        <f>IF(ISERROR(VLOOKUP(AL200,'Listas Ley Transparencia'!$H$3:$M$17,2,0)),"",VLOOKUP(AL200,'Listas Ley Transparencia'!$H$3:$M$17,2,0))</f>
        <v/>
      </c>
      <c r="AO200" s="296" t="str">
        <f>IF(ISERROR(VLOOKUP(AL200,'Listas Ley Transparencia'!$H$3:$M$17,3,0)),"",VLOOKUP(AL200,'Listas Ley Transparencia'!$H$3:$M$17,3,0))</f>
        <v/>
      </c>
      <c r="AP200" s="296" t="str">
        <f>IF(ISERROR(VLOOKUP(AL200,'Listas Ley Transparencia'!$H$3:$M$17,4,0)),"",VLOOKUP(AL200,'Listas Ley Transparencia'!$H$3:$M$17,4,0))</f>
        <v/>
      </c>
      <c r="AQ200" s="297" t="str">
        <f>IF(ISERROR(VLOOKUP(AL200,'Listas Ley Transparencia'!$H$3:$M$17,6,0)),"",VLOOKUP(AL200,'Listas Ley Transparencia'!$H$3:$M$17,6,0))</f>
        <v/>
      </c>
      <c r="AR200" s="281"/>
      <c r="AS200" s="252"/>
      <c r="AT200" s="282"/>
      <c r="AU200" s="282"/>
      <c r="AV200" s="243"/>
      <c r="AW200" s="305"/>
      <c r="AX200" s="306"/>
      <c r="AY200" s="307"/>
      <c r="AZ200" s="307"/>
      <c r="BA200" s="308" t="str">
        <f t="shared" si="7"/>
        <v>No</v>
      </c>
    </row>
    <row r="201" spans="1:53" ht="93" customHeight="1" x14ac:dyDescent="0.2">
      <c r="A201" s="244">
        <v>199</v>
      </c>
      <c r="B201" s="245"/>
      <c r="C201" s="245"/>
      <c r="D201" s="245"/>
      <c r="E201" s="246"/>
      <c r="F201" s="245"/>
      <c r="G201" s="245"/>
      <c r="H201" s="245"/>
      <c r="I201" s="256"/>
      <c r="J201" s="256"/>
      <c r="K201" s="248"/>
      <c r="L201" s="249"/>
      <c r="M201" s="272"/>
      <c r="N201" s="275"/>
      <c r="O201" s="274">
        <f>IFERROR(VLOOKUP(N201,'Listas Generales'!$B$25:$C$29,2,0),0)</f>
        <v>0</v>
      </c>
      <c r="P201" s="275"/>
      <c r="Q201" s="274">
        <f>IFERROR(VLOOKUP(P201,'Listas Generales'!$B$32:$C$36,2,0),0)</f>
        <v>0</v>
      </c>
      <c r="R201" s="275"/>
      <c r="S201" s="274">
        <f>IFERROR(VLOOKUP(R201,'Listas Generales'!$B$40:$C$44,2,0),0)</f>
        <v>0</v>
      </c>
      <c r="T201" s="276">
        <f t="shared" si="6"/>
        <v>0</v>
      </c>
      <c r="U201" s="275" t="str">
        <f>IFERROR(VLOOKUP(T201,'Listas Generales'!$B$4:$C$7,2,0),"-")</f>
        <v>Sin clasificar</v>
      </c>
      <c r="V201" s="250"/>
      <c r="W201" s="281"/>
      <c r="X201" s="282"/>
      <c r="Y201" s="282"/>
      <c r="Z201" s="282"/>
      <c r="AA201" s="282"/>
      <c r="AB201" s="283"/>
      <c r="AC201" s="292"/>
      <c r="AD201" s="287"/>
      <c r="AE201" s="287"/>
      <c r="AF201" s="287"/>
      <c r="AG201" s="287"/>
      <c r="AH201" s="290"/>
      <c r="AI201" s="318"/>
      <c r="AJ201" s="290"/>
      <c r="AK201" s="318"/>
      <c r="AL201" s="287"/>
      <c r="AM201" s="253"/>
      <c r="AN201" s="295" t="str">
        <f>IF(ISERROR(VLOOKUP(AL201,'Listas Ley Transparencia'!$H$3:$M$17,2,0)),"",VLOOKUP(AL201,'Listas Ley Transparencia'!$H$3:$M$17,2,0))</f>
        <v/>
      </c>
      <c r="AO201" s="296" t="str">
        <f>IF(ISERROR(VLOOKUP(AL201,'Listas Ley Transparencia'!$H$3:$M$17,3,0)),"",VLOOKUP(AL201,'Listas Ley Transparencia'!$H$3:$M$17,3,0))</f>
        <v/>
      </c>
      <c r="AP201" s="296" t="str">
        <f>IF(ISERROR(VLOOKUP(AL201,'Listas Ley Transparencia'!$H$3:$M$17,4,0)),"",VLOOKUP(AL201,'Listas Ley Transparencia'!$H$3:$M$17,4,0))</f>
        <v/>
      </c>
      <c r="AQ201" s="297" t="str">
        <f>IF(ISERROR(VLOOKUP(AL201,'Listas Ley Transparencia'!$H$3:$M$17,6,0)),"",VLOOKUP(AL201,'Listas Ley Transparencia'!$H$3:$M$17,6,0))</f>
        <v/>
      </c>
      <c r="AR201" s="281"/>
      <c r="AS201" s="252"/>
      <c r="AT201" s="282"/>
      <c r="AU201" s="282"/>
      <c r="AV201" s="243"/>
      <c r="AW201" s="305"/>
      <c r="AX201" s="306"/>
      <c r="AY201" s="307"/>
      <c r="AZ201" s="307"/>
      <c r="BA201" s="308" t="str">
        <f t="shared" si="7"/>
        <v>No</v>
      </c>
    </row>
    <row r="202" spans="1:53" ht="93" customHeight="1" x14ac:dyDescent="0.2">
      <c r="A202" s="244">
        <v>200</v>
      </c>
      <c r="B202" s="245"/>
      <c r="C202" s="245"/>
      <c r="D202" s="245"/>
      <c r="E202" s="246"/>
      <c r="F202" s="245"/>
      <c r="G202" s="245"/>
      <c r="H202" s="245"/>
      <c r="I202" s="256"/>
      <c r="J202" s="256"/>
      <c r="K202" s="248"/>
      <c r="L202" s="249"/>
      <c r="M202" s="272"/>
      <c r="N202" s="275"/>
      <c r="O202" s="274">
        <f>IFERROR(VLOOKUP(N202,'Listas Generales'!$B$25:$C$29,2,0),0)</f>
        <v>0</v>
      </c>
      <c r="P202" s="275"/>
      <c r="Q202" s="274">
        <f>IFERROR(VLOOKUP(P202,'Listas Generales'!$B$32:$C$36,2,0),0)</f>
        <v>0</v>
      </c>
      <c r="R202" s="275"/>
      <c r="S202" s="274">
        <f>IFERROR(VLOOKUP(R202,'Listas Generales'!$B$40:$C$44,2,0),0)</f>
        <v>0</v>
      </c>
      <c r="T202" s="276">
        <f t="shared" si="6"/>
        <v>0</v>
      </c>
      <c r="U202" s="275" t="str">
        <f>IFERROR(VLOOKUP(T202,'Listas Generales'!$B$4:$C$7,2,0),"-")</f>
        <v>Sin clasificar</v>
      </c>
      <c r="V202" s="250"/>
      <c r="W202" s="281"/>
      <c r="X202" s="282"/>
      <c r="Y202" s="282"/>
      <c r="Z202" s="282"/>
      <c r="AA202" s="282"/>
      <c r="AB202" s="283"/>
      <c r="AC202" s="292"/>
      <c r="AD202" s="287"/>
      <c r="AE202" s="287"/>
      <c r="AF202" s="287"/>
      <c r="AG202" s="287"/>
      <c r="AH202" s="290"/>
      <c r="AI202" s="318"/>
      <c r="AJ202" s="290"/>
      <c r="AK202" s="318"/>
      <c r="AL202" s="287"/>
      <c r="AM202" s="253"/>
      <c r="AN202" s="295" t="str">
        <f>IF(ISERROR(VLOOKUP(AL202,'Listas Ley Transparencia'!$H$3:$M$17,2,0)),"",VLOOKUP(AL202,'Listas Ley Transparencia'!$H$3:$M$17,2,0))</f>
        <v/>
      </c>
      <c r="AO202" s="296" t="str">
        <f>IF(ISERROR(VLOOKUP(AL202,'Listas Ley Transparencia'!$H$3:$M$17,3,0)),"",VLOOKUP(AL202,'Listas Ley Transparencia'!$H$3:$M$17,3,0))</f>
        <v/>
      </c>
      <c r="AP202" s="296" t="str">
        <f>IF(ISERROR(VLOOKUP(AL202,'Listas Ley Transparencia'!$H$3:$M$17,4,0)),"",VLOOKUP(AL202,'Listas Ley Transparencia'!$H$3:$M$17,4,0))</f>
        <v/>
      </c>
      <c r="AQ202" s="297" t="str">
        <f>IF(ISERROR(VLOOKUP(AL202,'Listas Ley Transparencia'!$H$3:$M$17,6,0)),"",VLOOKUP(AL202,'Listas Ley Transparencia'!$H$3:$M$17,6,0))</f>
        <v/>
      </c>
      <c r="AR202" s="281"/>
      <c r="AS202" s="252"/>
      <c r="AT202" s="282"/>
      <c r="AU202" s="282"/>
      <c r="AV202" s="243"/>
      <c r="AW202" s="305"/>
      <c r="AX202" s="306"/>
      <c r="AY202" s="307"/>
      <c r="AZ202" s="307"/>
      <c r="BA202" s="308" t="str">
        <f t="shared" si="7"/>
        <v>No</v>
      </c>
    </row>
    <row r="203" spans="1:53" ht="93" customHeight="1" x14ac:dyDescent="0.2">
      <c r="A203" s="244">
        <v>201</v>
      </c>
      <c r="B203" s="245"/>
      <c r="C203" s="245"/>
      <c r="D203" s="245"/>
      <c r="E203" s="246"/>
      <c r="F203" s="245"/>
      <c r="G203" s="245"/>
      <c r="H203" s="245"/>
      <c r="I203" s="256"/>
      <c r="J203" s="256"/>
      <c r="K203" s="248"/>
      <c r="L203" s="249"/>
      <c r="M203" s="272"/>
      <c r="N203" s="275"/>
      <c r="O203" s="274">
        <f>IFERROR(VLOOKUP(N203,'Listas Generales'!$B$25:$C$29,2,0),0)</f>
        <v>0</v>
      </c>
      <c r="P203" s="275"/>
      <c r="Q203" s="274">
        <f>IFERROR(VLOOKUP(P203,'Listas Generales'!$B$32:$C$36,2,0),0)</f>
        <v>0</v>
      </c>
      <c r="R203" s="275"/>
      <c r="S203" s="274">
        <f>IFERROR(VLOOKUP(R203,'Listas Generales'!$B$40:$C$44,2,0),0)</f>
        <v>0</v>
      </c>
      <c r="T203" s="276">
        <f t="shared" si="6"/>
        <v>0</v>
      </c>
      <c r="U203" s="275" t="str">
        <f>IFERROR(VLOOKUP(T203,'Listas Generales'!$B$4:$C$7,2,0),"-")</f>
        <v>Sin clasificar</v>
      </c>
      <c r="V203" s="250"/>
      <c r="W203" s="281"/>
      <c r="X203" s="282"/>
      <c r="Y203" s="282"/>
      <c r="Z203" s="282"/>
      <c r="AA203" s="282"/>
      <c r="AB203" s="283"/>
      <c r="AC203" s="292"/>
      <c r="AD203" s="287"/>
      <c r="AE203" s="287"/>
      <c r="AF203" s="287"/>
      <c r="AG203" s="287"/>
      <c r="AH203" s="290"/>
      <c r="AI203" s="318"/>
      <c r="AJ203" s="290"/>
      <c r="AK203" s="318"/>
      <c r="AL203" s="287"/>
      <c r="AM203" s="253"/>
      <c r="AN203" s="295" t="str">
        <f>IF(ISERROR(VLOOKUP(AL203,'Listas Ley Transparencia'!$H$3:$M$17,2,0)),"",VLOOKUP(AL203,'Listas Ley Transparencia'!$H$3:$M$17,2,0))</f>
        <v/>
      </c>
      <c r="AO203" s="296" t="str">
        <f>IF(ISERROR(VLOOKUP(AL203,'Listas Ley Transparencia'!$H$3:$M$17,3,0)),"",VLOOKUP(AL203,'Listas Ley Transparencia'!$H$3:$M$17,3,0))</f>
        <v/>
      </c>
      <c r="AP203" s="296" t="str">
        <f>IF(ISERROR(VLOOKUP(AL203,'Listas Ley Transparencia'!$H$3:$M$17,4,0)),"",VLOOKUP(AL203,'Listas Ley Transparencia'!$H$3:$M$17,4,0))</f>
        <v/>
      </c>
      <c r="AQ203" s="297" t="str">
        <f>IF(ISERROR(VLOOKUP(AL203,'Listas Ley Transparencia'!$H$3:$M$17,6,0)),"",VLOOKUP(AL203,'Listas Ley Transparencia'!$H$3:$M$17,6,0))</f>
        <v/>
      </c>
      <c r="AR203" s="281"/>
      <c r="AS203" s="252"/>
      <c r="AT203" s="282"/>
      <c r="AU203" s="282"/>
      <c r="AV203" s="243"/>
      <c r="AW203" s="305"/>
      <c r="AX203" s="306"/>
      <c r="AY203" s="307"/>
      <c r="AZ203" s="307"/>
      <c r="BA203" s="308" t="str">
        <f t="shared" si="7"/>
        <v>No</v>
      </c>
    </row>
    <row r="204" spans="1:53" ht="93" customHeight="1" x14ac:dyDescent="0.2">
      <c r="A204" s="244">
        <v>202</v>
      </c>
      <c r="B204" s="245"/>
      <c r="C204" s="245"/>
      <c r="D204" s="245"/>
      <c r="E204" s="246"/>
      <c r="F204" s="245"/>
      <c r="G204" s="245"/>
      <c r="H204" s="245"/>
      <c r="I204" s="256"/>
      <c r="J204" s="256"/>
      <c r="K204" s="248"/>
      <c r="L204" s="249"/>
      <c r="M204" s="272"/>
      <c r="N204" s="275"/>
      <c r="O204" s="274">
        <f>IFERROR(VLOOKUP(N204,'Listas Generales'!$B$25:$C$29,2,0),0)</f>
        <v>0</v>
      </c>
      <c r="P204" s="275"/>
      <c r="Q204" s="274">
        <f>IFERROR(VLOOKUP(P204,'Listas Generales'!$B$32:$C$36,2,0),0)</f>
        <v>0</v>
      </c>
      <c r="R204" s="275"/>
      <c r="S204" s="274">
        <f>IFERROR(VLOOKUP(R204,'Listas Generales'!$B$40:$C$44,2,0),0)</f>
        <v>0</v>
      </c>
      <c r="T204" s="276">
        <f t="shared" si="6"/>
        <v>0</v>
      </c>
      <c r="U204" s="275" t="str">
        <f>IFERROR(VLOOKUP(T204,'Listas Generales'!$B$4:$C$7,2,0),"-")</f>
        <v>Sin clasificar</v>
      </c>
      <c r="V204" s="250"/>
      <c r="W204" s="281"/>
      <c r="X204" s="282"/>
      <c r="Y204" s="282"/>
      <c r="Z204" s="282"/>
      <c r="AA204" s="282"/>
      <c r="AB204" s="283"/>
      <c r="AC204" s="292"/>
      <c r="AD204" s="287"/>
      <c r="AE204" s="287"/>
      <c r="AF204" s="287"/>
      <c r="AG204" s="287"/>
      <c r="AH204" s="290"/>
      <c r="AI204" s="318"/>
      <c r="AJ204" s="290"/>
      <c r="AK204" s="318"/>
      <c r="AL204" s="287"/>
      <c r="AM204" s="253"/>
      <c r="AN204" s="295" t="str">
        <f>IF(ISERROR(VLOOKUP(AL204,'Listas Ley Transparencia'!$H$3:$M$17,2,0)),"",VLOOKUP(AL204,'Listas Ley Transparencia'!$H$3:$M$17,2,0))</f>
        <v/>
      </c>
      <c r="AO204" s="296" t="str">
        <f>IF(ISERROR(VLOOKUP(AL204,'Listas Ley Transparencia'!$H$3:$M$17,3,0)),"",VLOOKUP(AL204,'Listas Ley Transparencia'!$H$3:$M$17,3,0))</f>
        <v/>
      </c>
      <c r="AP204" s="296" t="str">
        <f>IF(ISERROR(VLOOKUP(AL204,'Listas Ley Transparencia'!$H$3:$M$17,4,0)),"",VLOOKUP(AL204,'Listas Ley Transparencia'!$H$3:$M$17,4,0))</f>
        <v/>
      </c>
      <c r="AQ204" s="297" t="str">
        <f>IF(ISERROR(VLOOKUP(AL204,'Listas Ley Transparencia'!$H$3:$M$17,6,0)),"",VLOOKUP(AL204,'Listas Ley Transparencia'!$H$3:$M$17,6,0))</f>
        <v/>
      </c>
      <c r="AR204" s="281"/>
      <c r="AS204" s="252"/>
      <c r="AT204" s="282"/>
      <c r="AU204" s="282"/>
      <c r="AV204" s="243"/>
      <c r="AW204" s="305"/>
      <c r="AX204" s="306"/>
      <c r="AY204" s="307"/>
      <c r="AZ204" s="307"/>
      <c r="BA204" s="308" t="str">
        <f t="shared" si="7"/>
        <v>No</v>
      </c>
    </row>
    <row r="205" spans="1:53" ht="93" customHeight="1" x14ac:dyDescent="0.2">
      <c r="A205" s="244">
        <v>203</v>
      </c>
      <c r="B205" s="245"/>
      <c r="C205" s="245"/>
      <c r="D205" s="245"/>
      <c r="E205" s="246"/>
      <c r="F205" s="245"/>
      <c r="G205" s="245"/>
      <c r="H205" s="245"/>
      <c r="I205" s="256"/>
      <c r="J205" s="256"/>
      <c r="K205" s="248"/>
      <c r="L205" s="249"/>
      <c r="M205" s="272"/>
      <c r="N205" s="275"/>
      <c r="O205" s="274">
        <f>IFERROR(VLOOKUP(N205,'Listas Generales'!$B$25:$C$29,2,0),0)</f>
        <v>0</v>
      </c>
      <c r="P205" s="275"/>
      <c r="Q205" s="274">
        <f>IFERROR(VLOOKUP(P205,'Listas Generales'!$B$32:$C$36,2,0),0)</f>
        <v>0</v>
      </c>
      <c r="R205" s="275"/>
      <c r="S205" s="274">
        <f>IFERROR(VLOOKUP(R205,'Listas Generales'!$B$40:$C$44,2,0),0)</f>
        <v>0</v>
      </c>
      <c r="T205" s="276">
        <f t="shared" si="6"/>
        <v>0</v>
      </c>
      <c r="U205" s="275" t="str">
        <f>IFERROR(VLOOKUP(T205,'Listas Generales'!$B$4:$C$7,2,0),"-")</f>
        <v>Sin clasificar</v>
      </c>
      <c r="V205" s="250"/>
      <c r="W205" s="281"/>
      <c r="X205" s="282"/>
      <c r="Y205" s="282"/>
      <c r="Z205" s="282"/>
      <c r="AA205" s="282"/>
      <c r="AB205" s="283"/>
      <c r="AC205" s="292"/>
      <c r="AD205" s="287"/>
      <c r="AE205" s="287"/>
      <c r="AF205" s="287"/>
      <c r="AG205" s="287"/>
      <c r="AH205" s="290"/>
      <c r="AI205" s="318"/>
      <c r="AJ205" s="290"/>
      <c r="AK205" s="318"/>
      <c r="AL205" s="287"/>
      <c r="AM205" s="253"/>
      <c r="AN205" s="295" t="str">
        <f>IF(ISERROR(VLOOKUP(AL205,'Listas Ley Transparencia'!$H$3:$M$17,2,0)),"",VLOOKUP(AL205,'Listas Ley Transparencia'!$H$3:$M$17,2,0))</f>
        <v/>
      </c>
      <c r="AO205" s="296" t="str">
        <f>IF(ISERROR(VLOOKUP(AL205,'Listas Ley Transparencia'!$H$3:$M$17,3,0)),"",VLOOKUP(AL205,'Listas Ley Transparencia'!$H$3:$M$17,3,0))</f>
        <v/>
      </c>
      <c r="AP205" s="296" t="str">
        <f>IF(ISERROR(VLOOKUP(AL205,'Listas Ley Transparencia'!$H$3:$M$17,4,0)),"",VLOOKUP(AL205,'Listas Ley Transparencia'!$H$3:$M$17,4,0))</f>
        <v/>
      </c>
      <c r="AQ205" s="297" t="str">
        <f>IF(ISERROR(VLOOKUP(AL205,'Listas Ley Transparencia'!$H$3:$M$17,6,0)),"",VLOOKUP(AL205,'Listas Ley Transparencia'!$H$3:$M$17,6,0))</f>
        <v/>
      </c>
      <c r="AR205" s="281"/>
      <c r="AS205" s="252"/>
      <c r="AT205" s="282"/>
      <c r="AU205" s="282"/>
      <c r="AV205" s="243"/>
      <c r="AW205" s="305"/>
      <c r="AX205" s="306"/>
      <c r="AY205" s="307"/>
      <c r="AZ205" s="307"/>
      <c r="BA205" s="308" t="str">
        <f t="shared" si="7"/>
        <v>No</v>
      </c>
    </row>
    <row r="206" spans="1:53" ht="93" customHeight="1" x14ac:dyDescent="0.2">
      <c r="A206" s="244">
        <v>204</v>
      </c>
      <c r="B206" s="245"/>
      <c r="C206" s="245"/>
      <c r="D206" s="245"/>
      <c r="E206" s="246"/>
      <c r="F206" s="245"/>
      <c r="G206" s="245"/>
      <c r="H206" s="245"/>
      <c r="I206" s="256"/>
      <c r="J206" s="256"/>
      <c r="K206" s="248"/>
      <c r="L206" s="249"/>
      <c r="M206" s="272"/>
      <c r="N206" s="275"/>
      <c r="O206" s="274">
        <f>IFERROR(VLOOKUP(N206,'Listas Generales'!$B$25:$C$29,2,0),0)</f>
        <v>0</v>
      </c>
      <c r="P206" s="275"/>
      <c r="Q206" s="274">
        <f>IFERROR(VLOOKUP(P206,'Listas Generales'!$B$32:$C$36,2,0),0)</f>
        <v>0</v>
      </c>
      <c r="R206" s="275"/>
      <c r="S206" s="274">
        <f>IFERROR(VLOOKUP(R206,'Listas Generales'!$B$40:$C$44,2,0),0)</f>
        <v>0</v>
      </c>
      <c r="T206" s="276">
        <f t="shared" si="6"/>
        <v>0</v>
      </c>
      <c r="U206" s="275" t="str">
        <f>IFERROR(VLOOKUP(T206,'Listas Generales'!$B$4:$C$7,2,0),"-")</f>
        <v>Sin clasificar</v>
      </c>
      <c r="V206" s="250"/>
      <c r="W206" s="281"/>
      <c r="X206" s="282"/>
      <c r="Y206" s="282"/>
      <c r="Z206" s="282"/>
      <c r="AA206" s="282"/>
      <c r="AB206" s="283"/>
      <c r="AC206" s="292"/>
      <c r="AD206" s="287"/>
      <c r="AE206" s="287"/>
      <c r="AF206" s="287"/>
      <c r="AG206" s="287"/>
      <c r="AH206" s="290"/>
      <c r="AI206" s="318"/>
      <c r="AJ206" s="290"/>
      <c r="AK206" s="318"/>
      <c r="AL206" s="287"/>
      <c r="AM206" s="253"/>
      <c r="AN206" s="295" t="str">
        <f>IF(ISERROR(VLOOKUP(AL206,'Listas Ley Transparencia'!$H$3:$M$17,2,0)),"",VLOOKUP(AL206,'Listas Ley Transparencia'!$H$3:$M$17,2,0))</f>
        <v/>
      </c>
      <c r="AO206" s="296" t="str">
        <f>IF(ISERROR(VLOOKUP(AL206,'Listas Ley Transparencia'!$H$3:$M$17,3,0)),"",VLOOKUP(AL206,'Listas Ley Transparencia'!$H$3:$M$17,3,0))</f>
        <v/>
      </c>
      <c r="AP206" s="296" t="str">
        <f>IF(ISERROR(VLOOKUP(AL206,'Listas Ley Transparencia'!$H$3:$M$17,4,0)),"",VLOOKUP(AL206,'Listas Ley Transparencia'!$H$3:$M$17,4,0))</f>
        <v/>
      </c>
      <c r="AQ206" s="297" t="str">
        <f>IF(ISERROR(VLOOKUP(AL206,'Listas Ley Transparencia'!$H$3:$M$17,6,0)),"",VLOOKUP(AL206,'Listas Ley Transparencia'!$H$3:$M$17,6,0))</f>
        <v/>
      </c>
      <c r="AR206" s="281"/>
      <c r="AS206" s="252"/>
      <c r="AT206" s="282"/>
      <c r="AU206" s="282"/>
      <c r="AV206" s="243"/>
      <c r="AW206" s="305"/>
      <c r="AX206" s="306"/>
      <c r="AY206" s="307"/>
      <c r="AZ206" s="307"/>
      <c r="BA206" s="308" t="str">
        <f t="shared" si="7"/>
        <v>No</v>
      </c>
    </row>
    <row r="207" spans="1:53" ht="93" customHeight="1" x14ac:dyDescent="0.2">
      <c r="A207" s="244">
        <v>205</v>
      </c>
      <c r="B207" s="245"/>
      <c r="C207" s="245"/>
      <c r="D207" s="245"/>
      <c r="E207" s="246"/>
      <c r="F207" s="245"/>
      <c r="G207" s="245"/>
      <c r="H207" s="245"/>
      <c r="I207" s="256"/>
      <c r="J207" s="256"/>
      <c r="K207" s="248"/>
      <c r="L207" s="249"/>
      <c r="M207" s="272"/>
      <c r="N207" s="275"/>
      <c r="O207" s="274">
        <f>IFERROR(VLOOKUP(N207,'Listas Generales'!$B$25:$C$29,2,0),0)</f>
        <v>0</v>
      </c>
      <c r="P207" s="275"/>
      <c r="Q207" s="274">
        <f>IFERROR(VLOOKUP(P207,'Listas Generales'!$B$32:$C$36,2,0),0)</f>
        <v>0</v>
      </c>
      <c r="R207" s="275"/>
      <c r="S207" s="274">
        <f>IFERROR(VLOOKUP(R207,'Listas Generales'!$B$40:$C$44,2,0),0)</f>
        <v>0</v>
      </c>
      <c r="T207" s="276">
        <f t="shared" si="6"/>
        <v>0</v>
      </c>
      <c r="U207" s="275" t="str">
        <f>IFERROR(VLOOKUP(T207,'Listas Generales'!$B$4:$C$7,2,0),"-")</f>
        <v>Sin clasificar</v>
      </c>
      <c r="V207" s="250"/>
      <c r="W207" s="281"/>
      <c r="X207" s="282"/>
      <c r="Y207" s="282"/>
      <c r="Z207" s="282"/>
      <c r="AA207" s="282"/>
      <c r="AB207" s="283"/>
      <c r="AC207" s="292"/>
      <c r="AD207" s="287"/>
      <c r="AE207" s="287"/>
      <c r="AF207" s="287"/>
      <c r="AG207" s="287"/>
      <c r="AH207" s="290"/>
      <c r="AI207" s="318"/>
      <c r="AJ207" s="290"/>
      <c r="AK207" s="318"/>
      <c r="AL207" s="287"/>
      <c r="AM207" s="253"/>
      <c r="AN207" s="295" t="str">
        <f>IF(ISERROR(VLOOKUP(AL207,'Listas Ley Transparencia'!$H$3:$M$17,2,0)),"",VLOOKUP(AL207,'Listas Ley Transparencia'!$H$3:$M$17,2,0))</f>
        <v/>
      </c>
      <c r="AO207" s="296" t="str">
        <f>IF(ISERROR(VLOOKUP(AL207,'Listas Ley Transparencia'!$H$3:$M$17,3,0)),"",VLOOKUP(AL207,'Listas Ley Transparencia'!$H$3:$M$17,3,0))</f>
        <v/>
      </c>
      <c r="AP207" s="296" t="str">
        <f>IF(ISERROR(VLOOKUP(AL207,'Listas Ley Transparencia'!$H$3:$M$17,4,0)),"",VLOOKUP(AL207,'Listas Ley Transparencia'!$H$3:$M$17,4,0))</f>
        <v/>
      </c>
      <c r="AQ207" s="297" t="str">
        <f>IF(ISERROR(VLOOKUP(AL207,'Listas Ley Transparencia'!$H$3:$M$17,6,0)),"",VLOOKUP(AL207,'Listas Ley Transparencia'!$H$3:$M$17,6,0))</f>
        <v/>
      </c>
      <c r="AR207" s="281"/>
      <c r="AS207" s="252"/>
      <c r="AT207" s="282"/>
      <c r="AU207" s="282"/>
      <c r="AV207" s="243"/>
      <c r="AW207" s="305"/>
      <c r="AX207" s="306"/>
      <c r="AY207" s="307"/>
      <c r="AZ207" s="307"/>
      <c r="BA207" s="308" t="str">
        <f t="shared" si="7"/>
        <v>No</v>
      </c>
    </row>
    <row r="208" spans="1:53" ht="93" customHeight="1" x14ac:dyDescent="0.2">
      <c r="A208" s="244">
        <v>206</v>
      </c>
      <c r="B208" s="245"/>
      <c r="C208" s="245"/>
      <c r="D208" s="245"/>
      <c r="E208" s="246"/>
      <c r="F208" s="245"/>
      <c r="G208" s="245"/>
      <c r="H208" s="245"/>
      <c r="I208" s="256"/>
      <c r="J208" s="256"/>
      <c r="K208" s="248"/>
      <c r="L208" s="249"/>
      <c r="M208" s="272"/>
      <c r="N208" s="275"/>
      <c r="O208" s="274">
        <f>IFERROR(VLOOKUP(N208,'Listas Generales'!$B$25:$C$29,2,0),0)</f>
        <v>0</v>
      </c>
      <c r="P208" s="275"/>
      <c r="Q208" s="274">
        <f>IFERROR(VLOOKUP(P208,'Listas Generales'!$B$32:$C$36,2,0),0)</f>
        <v>0</v>
      </c>
      <c r="R208" s="275"/>
      <c r="S208" s="274">
        <f>IFERROR(VLOOKUP(R208,'Listas Generales'!$B$40:$C$44,2,0),0)</f>
        <v>0</v>
      </c>
      <c r="T208" s="276">
        <f t="shared" si="6"/>
        <v>0</v>
      </c>
      <c r="U208" s="275" t="str">
        <f>IFERROR(VLOOKUP(T208,'Listas Generales'!$B$4:$C$7,2,0),"-")</f>
        <v>Sin clasificar</v>
      </c>
      <c r="V208" s="250"/>
      <c r="W208" s="281"/>
      <c r="X208" s="282"/>
      <c r="Y208" s="282"/>
      <c r="Z208" s="282"/>
      <c r="AA208" s="282"/>
      <c r="AB208" s="283"/>
      <c r="AC208" s="292"/>
      <c r="AD208" s="287"/>
      <c r="AE208" s="287"/>
      <c r="AF208" s="287"/>
      <c r="AG208" s="287"/>
      <c r="AH208" s="290"/>
      <c r="AI208" s="318"/>
      <c r="AJ208" s="290"/>
      <c r="AK208" s="318"/>
      <c r="AL208" s="287"/>
      <c r="AM208" s="253"/>
      <c r="AN208" s="295" t="str">
        <f>IF(ISERROR(VLOOKUP(AL208,'Listas Ley Transparencia'!$H$3:$M$17,2,0)),"",VLOOKUP(AL208,'Listas Ley Transparencia'!$H$3:$M$17,2,0))</f>
        <v/>
      </c>
      <c r="AO208" s="296" t="str">
        <f>IF(ISERROR(VLOOKUP(AL208,'Listas Ley Transparencia'!$H$3:$M$17,3,0)),"",VLOOKUP(AL208,'Listas Ley Transparencia'!$H$3:$M$17,3,0))</f>
        <v/>
      </c>
      <c r="AP208" s="296" t="str">
        <f>IF(ISERROR(VLOOKUP(AL208,'Listas Ley Transparencia'!$H$3:$M$17,4,0)),"",VLOOKUP(AL208,'Listas Ley Transparencia'!$H$3:$M$17,4,0))</f>
        <v/>
      </c>
      <c r="AQ208" s="297" t="str">
        <f>IF(ISERROR(VLOOKUP(AL208,'Listas Ley Transparencia'!$H$3:$M$17,6,0)),"",VLOOKUP(AL208,'Listas Ley Transparencia'!$H$3:$M$17,6,0))</f>
        <v/>
      </c>
      <c r="AR208" s="281"/>
      <c r="AS208" s="252"/>
      <c r="AT208" s="282"/>
      <c r="AU208" s="282"/>
      <c r="AV208" s="243"/>
      <c r="AW208" s="305"/>
      <c r="AX208" s="306"/>
      <c r="AY208" s="307"/>
      <c r="AZ208" s="307"/>
      <c r="BA208" s="308" t="str">
        <f t="shared" si="7"/>
        <v>No</v>
      </c>
    </row>
    <row r="209" spans="1:53" ht="93" customHeight="1" x14ac:dyDescent="0.2">
      <c r="A209" s="244">
        <v>207</v>
      </c>
      <c r="B209" s="245"/>
      <c r="C209" s="245"/>
      <c r="D209" s="245"/>
      <c r="E209" s="246"/>
      <c r="F209" s="245"/>
      <c r="G209" s="245"/>
      <c r="H209" s="245"/>
      <c r="I209" s="256"/>
      <c r="J209" s="256"/>
      <c r="K209" s="248"/>
      <c r="L209" s="249"/>
      <c r="M209" s="272"/>
      <c r="N209" s="275"/>
      <c r="O209" s="274">
        <f>IFERROR(VLOOKUP(N209,'Listas Generales'!$B$25:$C$29,2,0),0)</f>
        <v>0</v>
      </c>
      <c r="P209" s="275"/>
      <c r="Q209" s="274">
        <f>IFERROR(VLOOKUP(P209,'Listas Generales'!$B$32:$C$36,2,0),0)</f>
        <v>0</v>
      </c>
      <c r="R209" s="275"/>
      <c r="S209" s="274">
        <f>IFERROR(VLOOKUP(R209,'Listas Generales'!$B$40:$C$44,2,0),0)</f>
        <v>0</v>
      </c>
      <c r="T209" s="276">
        <f t="shared" si="6"/>
        <v>0</v>
      </c>
      <c r="U209" s="275" t="str">
        <f>IFERROR(VLOOKUP(T209,'Listas Generales'!$B$4:$C$7,2,0),"-")</f>
        <v>Sin clasificar</v>
      </c>
      <c r="V209" s="250"/>
      <c r="W209" s="281"/>
      <c r="X209" s="282"/>
      <c r="Y209" s="282"/>
      <c r="Z209" s="282"/>
      <c r="AA209" s="282"/>
      <c r="AB209" s="283"/>
      <c r="AC209" s="292"/>
      <c r="AD209" s="287"/>
      <c r="AE209" s="287"/>
      <c r="AF209" s="287"/>
      <c r="AG209" s="287"/>
      <c r="AH209" s="290"/>
      <c r="AI209" s="318"/>
      <c r="AJ209" s="290"/>
      <c r="AK209" s="318"/>
      <c r="AL209" s="287"/>
      <c r="AM209" s="253"/>
      <c r="AN209" s="295" t="str">
        <f>IF(ISERROR(VLOOKUP(AL209,'Listas Ley Transparencia'!$H$3:$M$17,2,0)),"",VLOOKUP(AL209,'Listas Ley Transparencia'!$H$3:$M$17,2,0))</f>
        <v/>
      </c>
      <c r="AO209" s="296" t="str">
        <f>IF(ISERROR(VLOOKUP(AL209,'Listas Ley Transparencia'!$H$3:$M$17,3,0)),"",VLOOKUP(AL209,'Listas Ley Transparencia'!$H$3:$M$17,3,0))</f>
        <v/>
      </c>
      <c r="AP209" s="296" t="str">
        <f>IF(ISERROR(VLOOKUP(AL209,'Listas Ley Transparencia'!$H$3:$M$17,4,0)),"",VLOOKUP(AL209,'Listas Ley Transparencia'!$H$3:$M$17,4,0))</f>
        <v/>
      </c>
      <c r="AQ209" s="297" t="str">
        <f>IF(ISERROR(VLOOKUP(AL209,'Listas Ley Transparencia'!$H$3:$M$17,6,0)),"",VLOOKUP(AL209,'Listas Ley Transparencia'!$H$3:$M$17,6,0))</f>
        <v/>
      </c>
      <c r="AR209" s="281"/>
      <c r="AS209" s="252"/>
      <c r="AT209" s="282"/>
      <c r="AU209" s="282"/>
      <c r="AV209" s="243"/>
      <c r="AW209" s="305"/>
      <c r="AX209" s="306"/>
      <c r="AY209" s="307"/>
      <c r="AZ209" s="307"/>
      <c r="BA209" s="308" t="str">
        <f t="shared" si="7"/>
        <v>No</v>
      </c>
    </row>
    <row r="210" spans="1:53" ht="93" customHeight="1" x14ac:dyDescent="0.2">
      <c r="A210" s="244">
        <v>208</v>
      </c>
      <c r="B210" s="245"/>
      <c r="C210" s="245"/>
      <c r="D210" s="245"/>
      <c r="E210" s="246"/>
      <c r="F210" s="245"/>
      <c r="G210" s="245"/>
      <c r="H210" s="245"/>
      <c r="I210" s="256"/>
      <c r="J210" s="256"/>
      <c r="K210" s="248"/>
      <c r="L210" s="249"/>
      <c r="M210" s="272"/>
      <c r="N210" s="275"/>
      <c r="O210" s="274">
        <f>IFERROR(VLOOKUP(N210,'Listas Generales'!$B$25:$C$29,2,0),0)</f>
        <v>0</v>
      </c>
      <c r="P210" s="275"/>
      <c r="Q210" s="274">
        <f>IFERROR(VLOOKUP(P210,'Listas Generales'!$B$32:$C$36,2,0),0)</f>
        <v>0</v>
      </c>
      <c r="R210" s="275"/>
      <c r="S210" s="274">
        <f>IFERROR(VLOOKUP(R210,'Listas Generales'!$B$40:$C$44,2,0),0)</f>
        <v>0</v>
      </c>
      <c r="T210" s="276">
        <f t="shared" si="6"/>
        <v>0</v>
      </c>
      <c r="U210" s="275" t="str">
        <f>IFERROR(VLOOKUP(T210,'Listas Generales'!$B$4:$C$7,2,0),"-")</f>
        <v>Sin clasificar</v>
      </c>
      <c r="V210" s="250"/>
      <c r="W210" s="281"/>
      <c r="X210" s="282"/>
      <c r="Y210" s="282"/>
      <c r="Z210" s="282"/>
      <c r="AA210" s="282"/>
      <c r="AB210" s="283"/>
      <c r="AC210" s="292"/>
      <c r="AD210" s="287"/>
      <c r="AE210" s="287"/>
      <c r="AF210" s="287"/>
      <c r="AG210" s="287"/>
      <c r="AH210" s="290"/>
      <c r="AI210" s="318"/>
      <c r="AJ210" s="290"/>
      <c r="AK210" s="318"/>
      <c r="AL210" s="287"/>
      <c r="AM210" s="253"/>
      <c r="AN210" s="295" t="str">
        <f>IF(ISERROR(VLOOKUP(AL210,'Listas Ley Transparencia'!$H$3:$M$17,2,0)),"",VLOOKUP(AL210,'Listas Ley Transparencia'!$H$3:$M$17,2,0))</f>
        <v/>
      </c>
      <c r="AO210" s="296" t="str">
        <f>IF(ISERROR(VLOOKUP(AL210,'Listas Ley Transparencia'!$H$3:$M$17,3,0)),"",VLOOKUP(AL210,'Listas Ley Transparencia'!$H$3:$M$17,3,0))</f>
        <v/>
      </c>
      <c r="AP210" s="296" t="str">
        <f>IF(ISERROR(VLOOKUP(AL210,'Listas Ley Transparencia'!$H$3:$M$17,4,0)),"",VLOOKUP(AL210,'Listas Ley Transparencia'!$H$3:$M$17,4,0))</f>
        <v/>
      </c>
      <c r="AQ210" s="297" t="str">
        <f>IF(ISERROR(VLOOKUP(AL210,'Listas Ley Transparencia'!$H$3:$M$17,6,0)),"",VLOOKUP(AL210,'Listas Ley Transparencia'!$H$3:$M$17,6,0))</f>
        <v/>
      </c>
      <c r="AR210" s="281"/>
      <c r="AS210" s="252"/>
      <c r="AT210" s="282"/>
      <c r="AU210" s="282"/>
      <c r="AV210" s="243"/>
      <c r="AW210" s="305"/>
      <c r="AX210" s="306"/>
      <c r="AY210" s="307"/>
      <c r="AZ210" s="307"/>
      <c r="BA210" s="308" t="str">
        <f t="shared" si="7"/>
        <v>No</v>
      </c>
    </row>
    <row r="211" spans="1:53" ht="93" customHeight="1" x14ac:dyDescent="0.2">
      <c r="A211" s="244">
        <v>209</v>
      </c>
      <c r="B211" s="245"/>
      <c r="C211" s="245"/>
      <c r="D211" s="245"/>
      <c r="E211" s="246"/>
      <c r="F211" s="245"/>
      <c r="G211" s="245"/>
      <c r="H211" s="245"/>
      <c r="I211" s="256"/>
      <c r="J211" s="256"/>
      <c r="K211" s="248"/>
      <c r="L211" s="249"/>
      <c r="M211" s="272"/>
      <c r="N211" s="275"/>
      <c r="O211" s="274">
        <f>IFERROR(VLOOKUP(N211,'Listas Generales'!$B$25:$C$29,2,0),0)</f>
        <v>0</v>
      </c>
      <c r="P211" s="275"/>
      <c r="Q211" s="274">
        <f>IFERROR(VLOOKUP(P211,'Listas Generales'!$B$32:$C$36,2,0),0)</f>
        <v>0</v>
      </c>
      <c r="R211" s="275"/>
      <c r="S211" s="274">
        <f>IFERROR(VLOOKUP(R211,'Listas Generales'!$B$40:$C$44,2,0),0)</f>
        <v>0</v>
      </c>
      <c r="T211" s="276">
        <f t="shared" si="6"/>
        <v>0</v>
      </c>
      <c r="U211" s="275" t="str">
        <f>IFERROR(VLOOKUP(T211,'Listas Generales'!$B$4:$C$7,2,0),"-")</f>
        <v>Sin clasificar</v>
      </c>
      <c r="V211" s="250"/>
      <c r="W211" s="281"/>
      <c r="X211" s="282"/>
      <c r="Y211" s="282"/>
      <c r="Z211" s="282"/>
      <c r="AA211" s="282"/>
      <c r="AB211" s="283"/>
      <c r="AC211" s="292"/>
      <c r="AD211" s="287"/>
      <c r="AE211" s="287"/>
      <c r="AF211" s="287"/>
      <c r="AG211" s="287"/>
      <c r="AH211" s="290"/>
      <c r="AI211" s="318"/>
      <c r="AJ211" s="290"/>
      <c r="AK211" s="318"/>
      <c r="AL211" s="287"/>
      <c r="AM211" s="253"/>
      <c r="AN211" s="295" t="str">
        <f>IF(ISERROR(VLOOKUP(AL211,'Listas Ley Transparencia'!$H$3:$M$17,2,0)),"",VLOOKUP(AL211,'Listas Ley Transparencia'!$H$3:$M$17,2,0))</f>
        <v/>
      </c>
      <c r="AO211" s="296" t="str">
        <f>IF(ISERROR(VLOOKUP(AL211,'Listas Ley Transparencia'!$H$3:$M$17,3,0)),"",VLOOKUP(AL211,'Listas Ley Transparencia'!$H$3:$M$17,3,0))</f>
        <v/>
      </c>
      <c r="AP211" s="296" t="str">
        <f>IF(ISERROR(VLOOKUP(AL211,'Listas Ley Transparencia'!$H$3:$M$17,4,0)),"",VLOOKUP(AL211,'Listas Ley Transparencia'!$H$3:$M$17,4,0))</f>
        <v/>
      </c>
      <c r="AQ211" s="297" t="str">
        <f>IF(ISERROR(VLOOKUP(AL211,'Listas Ley Transparencia'!$H$3:$M$17,6,0)),"",VLOOKUP(AL211,'Listas Ley Transparencia'!$H$3:$M$17,6,0))</f>
        <v/>
      </c>
      <c r="AR211" s="281"/>
      <c r="AS211" s="252"/>
      <c r="AT211" s="282"/>
      <c r="AU211" s="282"/>
      <c r="AV211" s="243"/>
      <c r="AW211" s="305"/>
      <c r="AX211" s="306"/>
      <c r="AY211" s="307"/>
      <c r="AZ211" s="307"/>
      <c r="BA211" s="308" t="str">
        <f t="shared" si="7"/>
        <v>No</v>
      </c>
    </row>
    <row r="212" spans="1:53" ht="93" customHeight="1" x14ac:dyDescent="0.2">
      <c r="A212" s="244">
        <v>210</v>
      </c>
      <c r="B212" s="245"/>
      <c r="C212" s="245"/>
      <c r="D212" s="245"/>
      <c r="E212" s="246"/>
      <c r="F212" s="245"/>
      <c r="G212" s="245"/>
      <c r="H212" s="245"/>
      <c r="I212" s="256"/>
      <c r="J212" s="256"/>
      <c r="K212" s="248"/>
      <c r="L212" s="249"/>
      <c r="M212" s="272"/>
      <c r="N212" s="275"/>
      <c r="O212" s="274">
        <f>IFERROR(VLOOKUP(N212,'Listas Generales'!$B$25:$C$29,2,0),0)</f>
        <v>0</v>
      </c>
      <c r="P212" s="275"/>
      <c r="Q212" s="274">
        <f>IFERROR(VLOOKUP(P212,'Listas Generales'!$B$32:$C$36,2,0),0)</f>
        <v>0</v>
      </c>
      <c r="R212" s="275"/>
      <c r="S212" s="274">
        <f>IFERROR(VLOOKUP(R212,'Listas Generales'!$B$40:$C$44,2,0),0)</f>
        <v>0</v>
      </c>
      <c r="T212" s="276">
        <f t="shared" si="6"/>
        <v>0</v>
      </c>
      <c r="U212" s="275" t="str">
        <f>IFERROR(VLOOKUP(T212,'Listas Generales'!$B$4:$C$7,2,0),"-")</f>
        <v>Sin clasificar</v>
      </c>
      <c r="V212" s="250"/>
      <c r="W212" s="281"/>
      <c r="X212" s="282"/>
      <c r="Y212" s="282"/>
      <c r="Z212" s="282"/>
      <c r="AA212" s="282"/>
      <c r="AB212" s="283"/>
      <c r="AC212" s="292"/>
      <c r="AD212" s="287"/>
      <c r="AE212" s="287"/>
      <c r="AF212" s="287"/>
      <c r="AG212" s="287"/>
      <c r="AH212" s="290"/>
      <c r="AI212" s="318"/>
      <c r="AJ212" s="290"/>
      <c r="AK212" s="318"/>
      <c r="AL212" s="287"/>
      <c r="AM212" s="253"/>
      <c r="AN212" s="295" t="str">
        <f>IF(ISERROR(VLOOKUP(AL212,'Listas Ley Transparencia'!$H$3:$M$17,2,0)),"",VLOOKUP(AL212,'Listas Ley Transparencia'!$H$3:$M$17,2,0))</f>
        <v/>
      </c>
      <c r="AO212" s="296" t="str">
        <f>IF(ISERROR(VLOOKUP(AL212,'Listas Ley Transparencia'!$H$3:$M$17,3,0)),"",VLOOKUP(AL212,'Listas Ley Transparencia'!$H$3:$M$17,3,0))</f>
        <v/>
      </c>
      <c r="AP212" s="296" t="str">
        <f>IF(ISERROR(VLOOKUP(AL212,'Listas Ley Transparencia'!$H$3:$M$17,4,0)),"",VLOOKUP(AL212,'Listas Ley Transparencia'!$H$3:$M$17,4,0))</f>
        <v/>
      </c>
      <c r="AQ212" s="297" t="str">
        <f>IF(ISERROR(VLOOKUP(AL212,'Listas Ley Transparencia'!$H$3:$M$17,6,0)),"",VLOOKUP(AL212,'Listas Ley Transparencia'!$H$3:$M$17,6,0))</f>
        <v/>
      </c>
      <c r="AR212" s="281"/>
      <c r="AS212" s="252"/>
      <c r="AT212" s="282"/>
      <c r="AU212" s="282"/>
      <c r="AV212" s="243"/>
      <c r="AW212" s="305"/>
      <c r="AX212" s="306"/>
      <c r="AY212" s="307"/>
      <c r="AZ212" s="307"/>
      <c r="BA212" s="308" t="str">
        <f t="shared" si="7"/>
        <v>No</v>
      </c>
    </row>
    <row r="213" spans="1:53" ht="93" customHeight="1" x14ac:dyDescent="0.2">
      <c r="A213" s="244">
        <v>211</v>
      </c>
      <c r="B213" s="245"/>
      <c r="C213" s="245"/>
      <c r="D213" s="245"/>
      <c r="E213" s="246"/>
      <c r="F213" s="245"/>
      <c r="G213" s="245"/>
      <c r="H213" s="245"/>
      <c r="I213" s="256"/>
      <c r="J213" s="256"/>
      <c r="K213" s="248"/>
      <c r="L213" s="249"/>
      <c r="M213" s="272"/>
      <c r="N213" s="275"/>
      <c r="O213" s="274">
        <f>IFERROR(VLOOKUP(N213,'Listas Generales'!$B$25:$C$29,2,0),0)</f>
        <v>0</v>
      </c>
      <c r="P213" s="275"/>
      <c r="Q213" s="274">
        <f>IFERROR(VLOOKUP(P213,'Listas Generales'!$B$32:$C$36,2,0),0)</f>
        <v>0</v>
      </c>
      <c r="R213" s="275"/>
      <c r="S213" s="274">
        <f>IFERROR(VLOOKUP(R213,'Listas Generales'!$B$40:$C$44,2,0),0)</f>
        <v>0</v>
      </c>
      <c r="T213" s="276">
        <f t="shared" si="6"/>
        <v>0</v>
      </c>
      <c r="U213" s="275" t="str">
        <f>IFERROR(VLOOKUP(T213,'Listas Generales'!$B$4:$C$7,2,0),"-")</f>
        <v>Sin clasificar</v>
      </c>
      <c r="V213" s="250"/>
      <c r="W213" s="281"/>
      <c r="X213" s="282"/>
      <c r="Y213" s="282"/>
      <c r="Z213" s="282"/>
      <c r="AA213" s="282"/>
      <c r="AB213" s="283"/>
      <c r="AC213" s="292"/>
      <c r="AD213" s="287"/>
      <c r="AE213" s="287"/>
      <c r="AF213" s="287"/>
      <c r="AG213" s="287"/>
      <c r="AH213" s="290"/>
      <c r="AI213" s="318"/>
      <c r="AJ213" s="290"/>
      <c r="AK213" s="318"/>
      <c r="AL213" s="287"/>
      <c r="AM213" s="253"/>
      <c r="AN213" s="295" t="str">
        <f>IF(ISERROR(VLOOKUP(AL213,'Listas Ley Transparencia'!$H$3:$M$17,2,0)),"",VLOOKUP(AL213,'Listas Ley Transparencia'!$H$3:$M$17,2,0))</f>
        <v/>
      </c>
      <c r="AO213" s="296" t="str">
        <f>IF(ISERROR(VLOOKUP(AL213,'Listas Ley Transparencia'!$H$3:$M$17,3,0)),"",VLOOKUP(AL213,'Listas Ley Transparencia'!$H$3:$M$17,3,0))</f>
        <v/>
      </c>
      <c r="AP213" s="296" t="str">
        <f>IF(ISERROR(VLOOKUP(AL213,'Listas Ley Transparencia'!$H$3:$M$17,4,0)),"",VLOOKUP(AL213,'Listas Ley Transparencia'!$H$3:$M$17,4,0))</f>
        <v/>
      </c>
      <c r="AQ213" s="297" t="str">
        <f>IF(ISERROR(VLOOKUP(AL213,'Listas Ley Transparencia'!$H$3:$M$17,6,0)),"",VLOOKUP(AL213,'Listas Ley Transparencia'!$H$3:$M$17,6,0))</f>
        <v/>
      </c>
      <c r="AR213" s="281"/>
      <c r="AS213" s="252"/>
      <c r="AT213" s="282"/>
      <c r="AU213" s="282"/>
      <c r="AV213" s="243"/>
      <c r="AW213" s="305"/>
      <c r="AX213" s="306"/>
      <c r="AY213" s="307"/>
      <c r="AZ213" s="307"/>
      <c r="BA213" s="308" t="str">
        <f t="shared" si="7"/>
        <v>No</v>
      </c>
    </row>
    <row r="214" spans="1:53" ht="93" customHeight="1" x14ac:dyDescent="0.2">
      <c r="A214" s="244">
        <v>212</v>
      </c>
      <c r="B214" s="245"/>
      <c r="C214" s="245"/>
      <c r="D214" s="245"/>
      <c r="E214" s="246"/>
      <c r="F214" s="245"/>
      <c r="G214" s="245"/>
      <c r="H214" s="245"/>
      <c r="I214" s="256"/>
      <c r="J214" s="256"/>
      <c r="K214" s="248"/>
      <c r="L214" s="249"/>
      <c r="M214" s="272"/>
      <c r="N214" s="275"/>
      <c r="O214" s="274">
        <f>IFERROR(VLOOKUP(N214,'Listas Generales'!$B$25:$C$29,2,0),0)</f>
        <v>0</v>
      </c>
      <c r="P214" s="275"/>
      <c r="Q214" s="274">
        <f>IFERROR(VLOOKUP(P214,'Listas Generales'!$B$32:$C$36,2,0),0)</f>
        <v>0</v>
      </c>
      <c r="R214" s="275"/>
      <c r="S214" s="274">
        <f>IFERROR(VLOOKUP(R214,'Listas Generales'!$B$40:$C$44,2,0),0)</f>
        <v>0</v>
      </c>
      <c r="T214" s="276">
        <f t="shared" si="6"/>
        <v>0</v>
      </c>
      <c r="U214" s="275" t="str">
        <f>IFERROR(VLOOKUP(T214,'Listas Generales'!$B$4:$C$7,2,0),"-")</f>
        <v>Sin clasificar</v>
      </c>
      <c r="V214" s="250"/>
      <c r="W214" s="281"/>
      <c r="X214" s="282"/>
      <c r="Y214" s="282"/>
      <c r="Z214" s="282"/>
      <c r="AA214" s="282"/>
      <c r="AB214" s="283"/>
      <c r="AC214" s="292"/>
      <c r="AD214" s="287"/>
      <c r="AE214" s="287"/>
      <c r="AF214" s="287"/>
      <c r="AG214" s="287"/>
      <c r="AH214" s="290"/>
      <c r="AI214" s="318"/>
      <c r="AJ214" s="290"/>
      <c r="AK214" s="318"/>
      <c r="AL214" s="287"/>
      <c r="AM214" s="253"/>
      <c r="AN214" s="295" t="str">
        <f>IF(ISERROR(VLOOKUP(AL214,'Listas Ley Transparencia'!$H$3:$M$17,2,0)),"",VLOOKUP(AL214,'Listas Ley Transparencia'!$H$3:$M$17,2,0))</f>
        <v/>
      </c>
      <c r="AO214" s="296" t="str">
        <f>IF(ISERROR(VLOOKUP(AL214,'Listas Ley Transparencia'!$H$3:$M$17,3,0)),"",VLOOKUP(AL214,'Listas Ley Transparencia'!$H$3:$M$17,3,0))</f>
        <v/>
      </c>
      <c r="AP214" s="296" t="str">
        <f>IF(ISERROR(VLOOKUP(AL214,'Listas Ley Transparencia'!$H$3:$M$17,4,0)),"",VLOOKUP(AL214,'Listas Ley Transparencia'!$H$3:$M$17,4,0))</f>
        <v/>
      </c>
      <c r="AQ214" s="297" t="str">
        <f>IF(ISERROR(VLOOKUP(AL214,'Listas Ley Transparencia'!$H$3:$M$17,6,0)),"",VLOOKUP(AL214,'Listas Ley Transparencia'!$H$3:$M$17,6,0))</f>
        <v/>
      </c>
      <c r="AR214" s="281"/>
      <c r="AS214" s="252"/>
      <c r="AT214" s="282"/>
      <c r="AU214" s="282"/>
      <c r="AV214" s="243"/>
      <c r="AW214" s="305"/>
      <c r="AX214" s="306"/>
      <c r="AY214" s="307"/>
      <c r="AZ214" s="307"/>
      <c r="BA214" s="308" t="str">
        <f t="shared" si="7"/>
        <v>No</v>
      </c>
    </row>
    <row r="215" spans="1:53" ht="93" customHeight="1" x14ac:dyDescent="0.2">
      <c r="A215" s="244">
        <v>213</v>
      </c>
      <c r="B215" s="245"/>
      <c r="C215" s="245"/>
      <c r="D215" s="245"/>
      <c r="E215" s="246"/>
      <c r="F215" s="245"/>
      <c r="G215" s="245"/>
      <c r="H215" s="245"/>
      <c r="I215" s="256"/>
      <c r="J215" s="256"/>
      <c r="K215" s="248"/>
      <c r="L215" s="249"/>
      <c r="M215" s="272"/>
      <c r="N215" s="275"/>
      <c r="O215" s="274">
        <f>IFERROR(VLOOKUP(N215,'Listas Generales'!$B$25:$C$29,2,0),0)</f>
        <v>0</v>
      </c>
      <c r="P215" s="275"/>
      <c r="Q215" s="274">
        <f>IFERROR(VLOOKUP(P215,'Listas Generales'!$B$32:$C$36,2,0),0)</f>
        <v>0</v>
      </c>
      <c r="R215" s="275"/>
      <c r="S215" s="274">
        <f>IFERROR(VLOOKUP(R215,'Listas Generales'!$B$40:$C$44,2,0),0)</f>
        <v>0</v>
      </c>
      <c r="T215" s="276">
        <f t="shared" si="6"/>
        <v>0</v>
      </c>
      <c r="U215" s="275" t="str">
        <f>IFERROR(VLOOKUP(T215,'Listas Generales'!$B$4:$C$7,2,0),"-")</f>
        <v>Sin clasificar</v>
      </c>
      <c r="V215" s="250"/>
      <c r="W215" s="281"/>
      <c r="X215" s="282"/>
      <c r="Y215" s="282"/>
      <c r="Z215" s="282"/>
      <c r="AA215" s="282"/>
      <c r="AB215" s="283"/>
      <c r="AC215" s="292"/>
      <c r="AD215" s="287"/>
      <c r="AE215" s="287"/>
      <c r="AF215" s="287"/>
      <c r="AG215" s="287"/>
      <c r="AH215" s="290"/>
      <c r="AI215" s="318"/>
      <c r="AJ215" s="290"/>
      <c r="AK215" s="318"/>
      <c r="AL215" s="287"/>
      <c r="AM215" s="253"/>
      <c r="AN215" s="295" t="str">
        <f>IF(ISERROR(VLOOKUP(AL215,'Listas Ley Transparencia'!$H$3:$M$17,2,0)),"",VLOOKUP(AL215,'Listas Ley Transparencia'!$H$3:$M$17,2,0))</f>
        <v/>
      </c>
      <c r="AO215" s="296" t="str">
        <f>IF(ISERROR(VLOOKUP(AL215,'Listas Ley Transparencia'!$H$3:$M$17,3,0)),"",VLOOKUP(AL215,'Listas Ley Transparencia'!$H$3:$M$17,3,0))</f>
        <v/>
      </c>
      <c r="AP215" s="296" t="str">
        <f>IF(ISERROR(VLOOKUP(AL215,'Listas Ley Transparencia'!$H$3:$M$17,4,0)),"",VLOOKUP(AL215,'Listas Ley Transparencia'!$H$3:$M$17,4,0))</f>
        <v/>
      </c>
      <c r="AQ215" s="297" t="str">
        <f>IF(ISERROR(VLOOKUP(AL215,'Listas Ley Transparencia'!$H$3:$M$17,6,0)),"",VLOOKUP(AL215,'Listas Ley Transparencia'!$H$3:$M$17,6,0))</f>
        <v/>
      </c>
      <c r="AR215" s="281"/>
      <c r="AS215" s="252"/>
      <c r="AT215" s="282"/>
      <c r="AU215" s="282"/>
      <c r="AV215" s="243"/>
      <c r="AW215" s="305"/>
      <c r="AX215" s="306"/>
      <c r="AY215" s="307"/>
      <c r="AZ215" s="307"/>
      <c r="BA215" s="308" t="str">
        <f t="shared" si="7"/>
        <v>No</v>
      </c>
    </row>
    <row r="216" spans="1:53" ht="93" customHeight="1" x14ac:dyDescent="0.2">
      <c r="A216" s="244">
        <v>214</v>
      </c>
      <c r="B216" s="245"/>
      <c r="C216" s="245"/>
      <c r="D216" s="245"/>
      <c r="E216" s="246"/>
      <c r="F216" s="245"/>
      <c r="G216" s="245"/>
      <c r="H216" s="245"/>
      <c r="I216" s="256"/>
      <c r="J216" s="256"/>
      <c r="K216" s="248"/>
      <c r="L216" s="249"/>
      <c r="M216" s="272"/>
      <c r="N216" s="275"/>
      <c r="O216" s="274">
        <f>IFERROR(VLOOKUP(N216,'Listas Generales'!$B$25:$C$29,2,0),0)</f>
        <v>0</v>
      </c>
      <c r="P216" s="275"/>
      <c r="Q216" s="274">
        <f>IFERROR(VLOOKUP(P216,'Listas Generales'!$B$32:$C$36,2,0),0)</f>
        <v>0</v>
      </c>
      <c r="R216" s="275"/>
      <c r="S216" s="274">
        <f>IFERROR(VLOOKUP(R216,'Listas Generales'!$B$40:$C$44,2,0),0)</f>
        <v>0</v>
      </c>
      <c r="T216" s="276">
        <f t="shared" si="6"/>
        <v>0</v>
      </c>
      <c r="U216" s="275" t="str">
        <f>IFERROR(VLOOKUP(T216,'Listas Generales'!$B$4:$C$7,2,0),"-")</f>
        <v>Sin clasificar</v>
      </c>
      <c r="V216" s="250"/>
      <c r="W216" s="281"/>
      <c r="X216" s="282"/>
      <c r="Y216" s="282"/>
      <c r="Z216" s="282"/>
      <c r="AA216" s="282"/>
      <c r="AB216" s="283"/>
      <c r="AC216" s="292"/>
      <c r="AD216" s="287"/>
      <c r="AE216" s="287"/>
      <c r="AF216" s="287"/>
      <c r="AG216" s="287"/>
      <c r="AH216" s="290"/>
      <c r="AI216" s="318"/>
      <c r="AJ216" s="290"/>
      <c r="AK216" s="318"/>
      <c r="AL216" s="287"/>
      <c r="AM216" s="253"/>
      <c r="AN216" s="295" t="str">
        <f>IF(ISERROR(VLOOKUP(AL216,'Listas Ley Transparencia'!$H$3:$M$17,2,0)),"",VLOOKUP(AL216,'Listas Ley Transparencia'!$H$3:$M$17,2,0))</f>
        <v/>
      </c>
      <c r="AO216" s="296" t="str">
        <f>IF(ISERROR(VLOOKUP(AL216,'Listas Ley Transparencia'!$H$3:$M$17,3,0)),"",VLOOKUP(AL216,'Listas Ley Transparencia'!$H$3:$M$17,3,0))</f>
        <v/>
      </c>
      <c r="AP216" s="296" t="str">
        <f>IF(ISERROR(VLOOKUP(AL216,'Listas Ley Transparencia'!$H$3:$M$17,4,0)),"",VLOOKUP(AL216,'Listas Ley Transparencia'!$H$3:$M$17,4,0))</f>
        <v/>
      </c>
      <c r="AQ216" s="297" t="str">
        <f>IF(ISERROR(VLOOKUP(AL216,'Listas Ley Transparencia'!$H$3:$M$17,6,0)),"",VLOOKUP(AL216,'Listas Ley Transparencia'!$H$3:$M$17,6,0))</f>
        <v/>
      </c>
      <c r="AR216" s="281"/>
      <c r="AS216" s="252"/>
      <c r="AT216" s="282"/>
      <c r="AU216" s="282"/>
      <c r="AV216" s="243"/>
      <c r="AW216" s="305"/>
      <c r="AX216" s="306"/>
      <c r="AY216" s="307"/>
      <c r="AZ216" s="307"/>
      <c r="BA216" s="308" t="str">
        <f t="shared" si="7"/>
        <v>No</v>
      </c>
    </row>
    <row r="217" spans="1:53" ht="93" customHeight="1" x14ac:dyDescent="0.2">
      <c r="A217" s="244">
        <v>215</v>
      </c>
      <c r="B217" s="245"/>
      <c r="C217" s="245"/>
      <c r="D217" s="245"/>
      <c r="E217" s="246"/>
      <c r="F217" s="245"/>
      <c r="G217" s="245"/>
      <c r="H217" s="245"/>
      <c r="I217" s="256"/>
      <c r="J217" s="256"/>
      <c r="K217" s="248"/>
      <c r="L217" s="249"/>
      <c r="M217" s="272"/>
      <c r="N217" s="275"/>
      <c r="O217" s="274">
        <f>IFERROR(VLOOKUP(N217,'Listas Generales'!$B$25:$C$29,2,0),0)</f>
        <v>0</v>
      </c>
      <c r="P217" s="275"/>
      <c r="Q217" s="274">
        <f>IFERROR(VLOOKUP(P217,'Listas Generales'!$B$32:$C$36,2,0),0)</f>
        <v>0</v>
      </c>
      <c r="R217" s="275"/>
      <c r="S217" s="274">
        <f>IFERROR(VLOOKUP(R217,'Listas Generales'!$B$40:$C$44,2,0),0)</f>
        <v>0</v>
      </c>
      <c r="T217" s="276">
        <f t="shared" si="6"/>
        <v>0</v>
      </c>
      <c r="U217" s="275" t="str">
        <f>IFERROR(VLOOKUP(T217,'Listas Generales'!$B$4:$C$7,2,0),"-")</f>
        <v>Sin clasificar</v>
      </c>
      <c r="V217" s="250"/>
      <c r="W217" s="281"/>
      <c r="X217" s="282"/>
      <c r="Y217" s="282"/>
      <c r="Z217" s="282"/>
      <c r="AA217" s="282"/>
      <c r="AB217" s="283"/>
      <c r="AC217" s="292"/>
      <c r="AD217" s="287"/>
      <c r="AE217" s="287"/>
      <c r="AF217" s="287"/>
      <c r="AG217" s="287"/>
      <c r="AH217" s="290"/>
      <c r="AI217" s="318"/>
      <c r="AJ217" s="290"/>
      <c r="AK217" s="318"/>
      <c r="AL217" s="287"/>
      <c r="AM217" s="253"/>
      <c r="AN217" s="295" t="str">
        <f>IF(ISERROR(VLOOKUP(AL217,'Listas Ley Transparencia'!$H$3:$M$17,2,0)),"",VLOOKUP(AL217,'Listas Ley Transparencia'!$H$3:$M$17,2,0))</f>
        <v/>
      </c>
      <c r="AO217" s="296" t="str">
        <f>IF(ISERROR(VLOOKUP(AL217,'Listas Ley Transparencia'!$H$3:$M$17,3,0)),"",VLOOKUP(AL217,'Listas Ley Transparencia'!$H$3:$M$17,3,0))</f>
        <v/>
      </c>
      <c r="AP217" s="296" t="str">
        <f>IF(ISERROR(VLOOKUP(AL217,'Listas Ley Transparencia'!$H$3:$M$17,4,0)),"",VLOOKUP(AL217,'Listas Ley Transparencia'!$H$3:$M$17,4,0))</f>
        <v/>
      </c>
      <c r="AQ217" s="297" t="str">
        <f>IF(ISERROR(VLOOKUP(AL217,'Listas Ley Transparencia'!$H$3:$M$17,6,0)),"",VLOOKUP(AL217,'Listas Ley Transparencia'!$H$3:$M$17,6,0))</f>
        <v/>
      </c>
      <c r="AR217" s="281"/>
      <c r="AS217" s="252"/>
      <c r="AT217" s="282"/>
      <c r="AU217" s="282"/>
      <c r="AV217" s="243"/>
      <c r="AW217" s="305"/>
      <c r="AX217" s="306"/>
      <c r="AY217" s="307"/>
      <c r="AZ217" s="307"/>
      <c r="BA217" s="308" t="str">
        <f t="shared" si="7"/>
        <v>No</v>
      </c>
    </row>
    <row r="218" spans="1:53" ht="93" customHeight="1" x14ac:dyDescent="0.2">
      <c r="A218" s="244">
        <v>216</v>
      </c>
      <c r="B218" s="245"/>
      <c r="C218" s="245"/>
      <c r="D218" s="245"/>
      <c r="E218" s="246"/>
      <c r="F218" s="245"/>
      <c r="G218" s="245"/>
      <c r="H218" s="245"/>
      <c r="I218" s="256"/>
      <c r="J218" s="256"/>
      <c r="K218" s="248"/>
      <c r="L218" s="249"/>
      <c r="M218" s="272"/>
      <c r="N218" s="275"/>
      <c r="O218" s="274">
        <f>IFERROR(VLOOKUP(N218,'Listas Generales'!$B$25:$C$29,2,0),0)</f>
        <v>0</v>
      </c>
      <c r="P218" s="275"/>
      <c r="Q218" s="274">
        <f>IFERROR(VLOOKUP(P218,'Listas Generales'!$B$32:$C$36,2,0),0)</f>
        <v>0</v>
      </c>
      <c r="R218" s="275"/>
      <c r="S218" s="274">
        <f>IFERROR(VLOOKUP(R218,'Listas Generales'!$B$40:$C$44,2,0),0)</f>
        <v>0</v>
      </c>
      <c r="T218" s="276">
        <f t="shared" si="6"/>
        <v>0</v>
      </c>
      <c r="U218" s="275" t="str">
        <f>IFERROR(VLOOKUP(T218,'Listas Generales'!$B$4:$C$7,2,0),"-")</f>
        <v>Sin clasificar</v>
      </c>
      <c r="V218" s="250"/>
      <c r="W218" s="281"/>
      <c r="X218" s="282"/>
      <c r="Y218" s="282"/>
      <c r="Z218" s="282"/>
      <c r="AA218" s="282"/>
      <c r="AB218" s="283"/>
      <c r="AC218" s="292"/>
      <c r="AD218" s="287"/>
      <c r="AE218" s="287"/>
      <c r="AF218" s="287"/>
      <c r="AG218" s="287"/>
      <c r="AH218" s="290"/>
      <c r="AI218" s="318"/>
      <c r="AJ218" s="290"/>
      <c r="AK218" s="318"/>
      <c r="AL218" s="287"/>
      <c r="AM218" s="253"/>
      <c r="AN218" s="295" t="str">
        <f>IF(ISERROR(VLOOKUP(AL218,'Listas Ley Transparencia'!$H$3:$M$17,2,0)),"",VLOOKUP(AL218,'Listas Ley Transparencia'!$H$3:$M$17,2,0))</f>
        <v/>
      </c>
      <c r="AO218" s="296" t="str">
        <f>IF(ISERROR(VLOOKUP(AL218,'Listas Ley Transparencia'!$H$3:$M$17,3,0)),"",VLOOKUP(AL218,'Listas Ley Transparencia'!$H$3:$M$17,3,0))</f>
        <v/>
      </c>
      <c r="AP218" s="296" t="str">
        <f>IF(ISERROR(VLOOKUP(AL218,'Listas Ley Transparencia'!$H$3:$M$17,4,0)),"",VLOOKUP(AL218,'Listas Ley Transparencia'!$H$3:$M$17,4,0))</f>
        <v/>
      </c>
      <c r="AQ218" s="297" t="str">
        <f>IF(ISERROR(VLOOKUP(AL218,'Listas Ley Transparencia'!$H$3:$M$17,6,0)),"",VLOOKUP(AL218,'Listas Ley Transparencia'!$H$3:$M$17,6,0))</f>
        <v/>
      </c>
      <c r="AR218" s="281"/>
      <c r="AS218" s="252"/>
      <c r="AT218" s="282"/>
      <c r="AU218" s="282"/>
      <c r="AV218" s="243"/>
      <c r="AW218" s="305"/>
      <c r="AX218" s="306"/>
      <c r="AY218" s="307"/>
      <c r="AZ218" s="307"/>
      <c r="BA218" s="308" t="str">
        <f t="shared" si="7"/>
        <v>No</v>
      </c>
    </row>
    <row r="219" spans="1:53" ht="93" customHeight="1" x14ac:dyDescent="0.2">
      <c r="A219" s="244">
        <v>217</v>
      </c>
      <c r="B219" s="245"/>
      <c r="C219" s="245"/>
      <c r="D219" s="245"/>
      <c r="E219" s="246"/>
      <c r="F219" s="245"/>
      <c r="G219" s="245"/>
      <c r="H219" s="245"/>
      <c r="I219" s="256"/>
      <c r="J219" s="256"/>
      <c r="K219" s="248"/>
      <c r="L219" s="249"/>
      <c r="M219" s="272"/>
      <c r="N219" s="275"/>
      <c r="O219" s="274">
        <f>IFERROR(VLOOKUP(N219,'Listas Generales'!$B$25:$C$29,2,0),0)</f>
        <v>0</v>
      </c>
      <c r="P219" s="275"/>
      <c r="Q219" s="274">
        <f>IFERROR(VLOOKUP(P219,'Listas Generales'!$B$32:$C$36,2,0),0)</f>
        <v>0</v>
      </c>
      <c r="R219" s="275"/>
      <c r="S219" s="274">
        <f>IFERROR(VLOOKUP(R219,'Listas Generales'!$B$40:$C$44,2,0),0)</f>
        <v>0</v>
      </c>
      <c r="T219" s="276">
        <f t="shared" si="6"/>
        <v>0</v>
      </c>
      <c r="U219" s="275" t="str">
        <f>IFERROR(VLOOKUP(T219,'Listas Generales'!$B$4:$C$7,2,0),"-")</f>
        <v>Sin clasificar</v>
      </c>
      <c r="V219" s="250"/>
      <c r="W219" s="281"/>
      <c r="X219" s="282"/>
      <c r="Y219" s="282"/>
      <c r="Z219" s="282"/>
      <c r="AA219" s="282"/>
      <c r="AB219" s="283"/>
      <c r="AC219" s="292"/>
      <c r="AD219" s="287"/>
      <c r="AE219" s="287"/>
      <c r="AF219" s="287"/>
      <c r="AG219" s="287"/>
      <c r="AH219" s="290"/>
      <c r="AI219" s="318"/>
      <c r="AJ219" s="290"/>
      <c r="AK219" s="318"/>
      <c r="AL219" s="287"/>
      <c r="AM219" s="253"/>
      <c r="AN219" s="295" t="str">
        <f>IF(ISERROR(VLOOKUP(AL219,'Listas Ley Transparencia'!$H$3:$M$17,2,0)),"",VLOOKUP(AL219,'Listas Ley Transparencia'!$H$3:$M$17,2,0))</f>
        <v/>
      </c>
      <c r="AO219" s="296" t="str">
        <f>IF(ISERROR(VLOOKUP(AL219,'Listas Ley Transparencia'!$H$3:$M$17,3,0)),"",VLOOKUP(AL219,'Listas Ley Transparencia'!$H$3:$M$17,3,0))</f>
        <v/>
      </c>
      <c r="AP219" s="296" t="str">
        <f>IF(ISERROR(VLOOKUP(AL219,'Listas Ley Transparencia'!$H$3:$M$17,4,0)),"",VLOOKUP(AL219,'Listas Ley Transparencia'!$H$3:$M$17,4,0))</f>
        <v/>
      </c>
      <c r="AQ219" s="297" t="str">
        <f>IF(ISERROR(VLOOKUP(AL219,'Listas Ley Transparencia'!$H$3:$M$17,6,0)),"",VLOOKUP(AL219,'Listas Ley Transparencia'!$H$3:$M$17,6,0))</f>
        <v/>
      </c>
      <c r="AR219" s="281"/>
      <c r="AS219" s="252"/>
      <c r="AT219" s="282"/>
      <c r="AU219" s="282"/>
      <c r="AV219" s="243"/>
      <c r="AW219" s="305"/>
      <c r="AX219" s="306"/>
      <c r="AY219" s="307"/>
      <c r="AZ219" s="307"/>
      <c r="BA219" s="308" t="str">
        <f t="shared" si="7"/>
        <v>No</v>
      </c>
    </row>
    <row r="220" spans="1:53" ht="93" customHeight="1" x14ac:dyDescent="0.2">
      <c r="A220" s="244">
        <v>218</v>
      </c>
      <c r="B220" s="245"/>
      <c r="C220" s="245"/>
      <c r="D220" s="245"/>
      <c r="E220" s="246"/>
      <c r="F220" s="245"/>
      <c r="G220" s="245"/>
      <c r="H220" s="245"/>
      <c r="I220" s="256"/>
      <c r="J220" s="256"/>
      <c r="K220" s="248"/>
      <c r="L220" s="249"/>
      <c r="M220" s="272"/>
      <c r="N220" s="275"/>
      <c r="O220" s="274">
        <f>IFERROR(VLOOKUP(N220,'Listas Generales'!$B$25:$C$29,2,0),0)</f>
        <v>0</v>
      </c>
      <c r="P220" s="275"/>
      <c r="Q220" s="274">
        <f>IFERROR(VLOOKUP(P220,'Listas Generales'!$B$32:$C$36,2,0),0)</f>
        <v>0</v>
      </c>
      <c r="R220" s="275"/>
      <c r="S220" s="274">
        <f>IFERROR(VLOOKUP(R220,'Listas Generales'!$B$40:$C$44,2,0),0)</f>
        <v>0</v>
      </c>
      <c r="T220" s="276">
        <f t="shared" si="6"/>
        <v>0</v>
      </c>
      <c r="U220" s="275" t="str">
        <f>IFERROR(VLOOKUP(T220,'Listas Generales'!$B$4:$C$7,2,0),"-")</f>
        <v>Sin clasificar</v>
      </c>
      <c r="V220" s="250"/>
      <c r="W220" s="281"/>
      <c r="X220" s="282"/>
      <c r="Y220" s="282"/>
      <c r="Z220" s="282"/>
      <c r="AA220" s="282"/>
      <c r="AB220" s="283"/>
      <c r="AC220" s="292"/>
      <c r="AD220" s="287"/>
      <c r="AE220" s="287"/>
      <c r="AF220" s="287"/>
      <c r="AG220" s="287"/>
      <c r="AH220" s="290"/>
      <c r="AI220" s="318"/>
      <c r="AJ220" s="290"/>
      <c r="AK220" s="318"/>
      <c r="AL220" s="287"/>
      <c r="AM220" s="253"/>
      <c r="AN220" s="295" t="str">
        <f>IF(ISERROR(VLOOKUP(AL220,'Listas Ley Transparencia'!$H$3:$M$17,2,0)),"",VLOOKUP(AL220,'Listas Ley Transparencia'!$H$3:$M$17,2,0))</f>
        <v/>
      </c>
      <c r="AO220" s="296" t="str">
        <f>IF(ISERROR(VLOOKUP(AL220,'Listas Ley Transparencia'!$H$3:$M$17,3,0)),"",VLOOKUP(AL220,'Listas Ley Transparencia'!$H$3:$M$17,3,0))</f>
        <v/>
      </c>
      <c r="AP220" s="296" t="str">
        <f>IF(ISERROR(VLOOKUP(AL220,'Listas Ley Transparencia'!$H$3:$M$17,4,0)),"",VLOOKUP(AL220,'Listas Ley Transparencia'!$H$3:$M$17,4,0))</f>
        <v/>
      </c>
      <c r="AQ220" s="297" t="str">
        <f>IF(ISERROR(VLOOKUP(AL220,'Listas Ley Transparencia'!$H$3:$M$17,6,0)),"",VLOOKUP(AL220,'Listas Ley Transparencia'!$H$3:$M$17,6,0))</f>
        <v/>
      </c>
      <c r="AR220" s="281"/>
      <c r="AS220" s="252"/>
      <c r="AT220" s="282"/>
      <c r="AU220" s="282"/>
      <c r="AV220" s="243"/>
      <c r="AW220" s="305"/>
      <c r="AX220" s="306"/>
      <c r="AY220" s="307"/>
      <c r="AZ220" s="307"/>
      <c r="BA220" s="308" t="str">
        <f t="shared" si="7"/>
        <v>No</v>
      </c>
    </row>
    <row r="221" spans="1:53" ht="93" customHeight="1" x14ac:dyDescent="0.2">
      <c r="A221" s="244">
        <v>219</v>
      </c>
      <c r="B221" s="245"/>
      <c r="C221" s="245"/>
      <c r="D221" s="245"/>
      <c r="E221" s="246"/>
      <c r="F221" s="245"/>
      <c r="G221" s="245"/>
      <c r="H221" s="245"/>
      <c r="I221" s="256"/>
      <c r="J221" s="256"/>
      <c r="K221" s="248"/>
      <c r="L221" s="249"/>
      <c r="M221" s="272"/>
      <c r="N221" s="275"/>
      <c r="O221" s="274">
        <f>IFERROR(VLOOKUP(N221,'Listas Generales'!$B$25:$C$29,2,0),0)</f>
        <v>0</v>
      </c>
      <c r="P221" s="275"/>
      <c r="Q221" s="274">
        <f>IFERROR(VLOOKUP(P221,'Listas Generales'!$B$32:$C$36,2,0),0)</f>
        <v>0</v>
      </c>
      <c r="R221" s="275"/>
      <c r="S221" s="274">
        <f>IFERROR(VLOOKUP(R221,'Listas Generales'!$B$40:$C$44,2,0),0)</f>
        <v>0</v>
      </c>
      <c r="T221" s="276">
        <f t="shared" si="6"/>
        <v>0</v>
      </c>
      <c r="U221" s="275" t="str">
        <f>IFERROR(VLOOKUP(T221,'Listas Generales'!$B$4:$C$7,2,0),"-")</f>
        <v>Sin clasificar</v>
      </c>
      <c r="V221" s="250"/>
      <c r="W221" s="281"/>
      <c r="X221" s="282"/>
      <c r="Y221" s="282"/>
      <c r="Z221" s="282"/>
      <c r="AA221" s="282"/>
      <c r="AB221" s="283"/>
      <c r="AC221" s="292"/>
      <c r="AD221" s="287"/>
      <c r="AE221" s="287"/>
      <c r="AF221" s="287"/>
      <c r="AG221" s="287"/>
      <c r="AH221" s="290"/>
      <c r="AI221" s="318"/>
      <c r="AJ221" s="290"/>
      <c r="AK221" s="318"/>
      <c r="AL221" s="287"/>
      <c r="AM221" s="253"/>
      <c r="AN221" s="295" t="str">
        <f>IF(ISERROR(VLOOKUP(AL221,'Listas Ley Transparencia'!$H$3:$M$17,2,0)),"",VLOOKUP(AL221,'Listas Ley Transparencia'!$H$3:$M$17,2,0))</f>
        <v/>
      </c>
      <c r="AO221" s="296" t="str">
        <f>IF(ISERROR(VLOOKUP(AL221,'Listas Ley Transparencia'!$H$3:$M$17,3,0)),"",VLOOKUP(AL221,'Listas Ley Transparencia'!$H$3:$M$17,3,0))</f>
        <v/>
      </c>
      <c r="AP221" s="296" t="str">
        <f>IF(ISERROR(VLOOKUP(AL221,'Listas Ley Transparencia'!$H$3:$M$17,4,0)),"",VLOOKUP(AL221,'Listas Ley Transparencia'!$H$3:$M$17,4,0))</f>
        <v/>
      </c>
      <c r="AQ221" s="297" t="str">
        <f>IF(ISERROR(VLOOKUP(AL221,'Listas Ley Transparencia'!$H$3:$M$17,6,0)),"",VLOOKUP(AL221,'Listas Ley Transparencia'!$H$3:$M$17,6,0))</f>
        <v/>
      </c>
      <c r="AR221" s="281"/>
      <c r="AS221" s="252"/>
      <c r="AT221" s="282"/>
      <c r="AU221" s="282"/>
      <c r="AV221" s="243"/>
      <c r="AW221" s="305"/>
      <c r="AX221" s="306"/>
      <c r="AY221" s="307"/>
      <c r="AZ221" s="307"/>
      <c r="BA221" s="308" t="str">
        <f t="shared" si="7"/>
        <v>No</v>
      </c>
    </row>
    <row r="222" spans="1:53" ht="93" customHeight="1" x14ac:dyDescent="0.2">
      <c r="A222" s="244">
        <v>220</v>
      </c>
      <c r="B222" s="245"/>
      <c r="C222" s="245"/>
      <c r="D222" s="245"/>
      <c r="E222" s="246"/>
      <c r="F222" s="245"/>
      <c r="G222" s="245"/>
      <c r="H222" s="245"/>
      <c r="I222" s="256"/>
      <c r="J222" s="256"/>
      <c r="K222" s="248"/>
      <c r="L222" s="249"/>
      <c r="M222" s="272"/>
      <c r="N222" s="275"/>
      <c r="O222" s="274">
        <f>IFERROR(VLOOKUP(N222,'Listas Generales'!$B$25:$C$29,2,0),0)</f>
        <v>0</v>
      </c>
      <c r="P222" s="275"/>
      <c r="Q222" s="274">
        <f>IFERROR(VLOOKUP(P222,'Listas Generales'!$B$32:$C$36,2,0),0)</f>
        <v>0</v>
      </c>
      <c r="R222" s="275"/>
      <c r="S222" s="274">
        <f>IFERROR(VLOOKUP(R222,'Listas Generales'!$B$40:$C$44,2,0),0)</f>
        <v>0</v>
      </c>
      <c r="T222" s="276">
        <f t="shared" si="6"/>
        <v>0</v>
      </c>
      <c r="U222" s="275" t="str">
        <f>IFERROR(VLOOKUP(T222,'Listas Generales'!$B$4:$C$7,2,0),"-")</f>
        <v>Sin clasificar</v>
      </c>
      <c r="V222" s="250"/>
      <c r="W222" s="281"/>
      <c r="X222" s="282"/>
      <c r="Y222" s="282"/>
      <c r="Z222" s="282"/>
      <c r="AA222" s="282"/>
      <c r="AB222" s="283"/>
      <c r="AC222" s="292"/>
      <c r="AD222" s="287"/>
      <c r="AE222" s="287"/>
      <c r="AF222" s="287"/>
      <c r="AG222" s="287"/>
      <c r="AH222" s="290"/>
      <c r="AI222" s="318"/>
      <c r="AJ222" s="290"/>
      <c r="AK222" s="318"/>
      <c r="AL222" s="287"/>
      <c r="AM222" s="253"/>
      <c r="AN222" s="295" t="str">
        <f>IF(ISERROR(VLOOKUP(AL222,'Listas Ley Transparencia'!$H$3:$M$17,2,0)),"",VLOOKUP(AL222,'Listas Ley Transparencia'!$H$3:$M$17,2,0))</f>
        <v/>
      </c>
      <c r="AO222" s="296" t="str">
        <f>IF(ISERROR(VLOOKUP(AL222,'Listas Ley Transparencia'!$H$3:$M$17,3,0)),"",VLOOKUP(AL222,'Listas Ley Transparencia'!$H$3:$M$17,3,0))</f>
        <v/>
      </c>
      <c r="AP222" s="296" t="str">
        <f>IF(ISERROR(VLOOKUP(AL222,'Listas Ley Transparencia'!$H$3:$M$17,4,0)),"",VLOOKUP(AL222,'Listas Ley Transparencia'!$H$3:$M$17,4,0))</f>
        <v/>
      </c>
      <c r="AQ222" s="297" t="str">
        <f>IF(ISERROR(VLOOKUP(AL222,'Listas Ley Transparencia'!$H$3:$M$17,6,0)),"",VLOOKUP(AL222,'Listas Ley Transparencia'!$H$3:$M$17,6,0))</f>
        <v/>
      </c>
      <c r="AR222" s="281"/>
      <c r="AS222" s="252"/>
      <c r="AT222" s="282"/>
      <c r="AU222" s="282"/>
      <c r="AV222" s="243"/>
      <c r="AW222" s="305"/>
      <c r="AX222" s="306"/>
      <c r="AY222" s="307"/>
      <c r="AZ222" s="307"/>
      <c r="BA222" s="308" t="str">
        <f t="shared" si="7"/>
        <v>No</v>
      </c>
    </row>
    <row r="223" spans="1:53" ht="93" customHeight="1" x14ac:dyDescent="0.2">
      <c r="A223" s="244">
        <v>221</v>
      </c>
      <c r="B223" s="245"/>
      <c r="C223" s="245"/>
      <c r="D223" s="245"/>
      <c r="E223" s="246"/>
      <c r="F223" s="245"/>
      <c r="G223" s="245"/>
      <c r="H223" s="245"/>
      <c r="I223" s="256"/>
      <c r="J223" s="256"/>
      <c r="K223" s="248"/>
      <c r="L223" s="249"/>
      <c r="M223" s="272"/>
      <c r="N223" s="275"/>
      <c r="O223" s="274">
        <f>IFERROR(VLOOKUP(N223,'Listas Generales'!$B$25:$C$29,2,0),0)</f>
        <v>0</v>
      </c>
      <c r="P223" s="275"/>
      <c r="Q223" s="274">
        <f>IFERROR(VLOOKUP(P223,'Listas Generales'!$B$32:$C$36,2,0),0)</f>
        <v>0</v>
      </c>
      <c r="R223" s="275"/>
      <c r="S223" s="274">
        <f>IFERROR(VLOOKUP(R223,'Listas Generales'!$B$40:$C$44,2,0),0)</f>
        <v>0</v>
      </c>
      <c r="T223" s="276">
        <f t="shared" si="6"/>
        <v>0</v>
      </c>
      <c r="U223" s="275" t="str">
        <f>IFERROR(VLOOKUP(T223,'Listas Generales'!$B$4:$C$7,2,0),"-")</f>
        <v>Sin clasificar</v>
      </c>
      <c r="V223" s="250"/>
      <c r="W223" s="281"/>
      <c r="X223" s="282"/>
      <c r="Y223" s="282"/>
      <c r="Z223" s="282"/>
      <c r="AA223" s="282"/>
      <c r="AB223" s="283"/>
      <c r="AC223" s="292"/>
      <c r="AD223" s="287"/>
      <c r="AE223" s="287"/>
      <c r="AF223" s="287"/>
      <c r="AG223" s="287"/>
      <c r="AH223" s="290"/>
      <c r="AI223" s="318"/>
      <c r="AJ223" s="290"/>
      <c r="AK223" s="318"/>
      <c r="AL223" s="287"/>
      <c r="AM223" s="253"/>
      <c r="AN223" s="295" t="str">
        <f>IF(ISERROR(VLOOKUP(AL223,'Listas Ley Transparencia'!$H$3:$M$17,2,0)),"",VLOOKUP(AL223,'Listas Ley Transparencia'!$H$3:$M$17,2,0))</f>
        <v/>
      </c>
      <c r="AO223" s="296" t="str">
        <f>IF(ISERROR(VLOOKUP(AL223,'Listas Ley Transparencia'!$H$3:$M$17,3,0)),"",VLOOKUP(AL223,'Listas Ley Transparencia'!$H$3:$M$17,3,0))</f>
        <v/>
      </c>
      <c r="AP223" s="296" t="str">
        <f>IF(ISERROR(VLOOKUP(AL223,'Listas Ley Transparencia'!$H$3:$M$17,4,0)),"",VLOOKUP(AL223,'Listas Ley Transparencia'!$H$3:$M$17,4,0))</f>
        <v/>
      </c>
      <c r="AQ223" s="297" t="str">
        <f>IF(ISERROR(VLOOKUP(AL223,'Listas Ley Transparencia'!$H$3:$M$17,6,0)),"",VLOOKUP(AL223,'Listas Ley Transparencia'!$H$3:$M$17,6,0))</f>
        <v/>
      </c>
      <c r="AR223" s="281"/>
      <c r="AS223" s="252"/>
      <c r="AT223" s="282"/>
      <c r="AU223" s="282"/>
      <c r="AV223" s="243"/>
      <c r="AW223" s="305"/>
      <c r="AX223" s="306"/>
      <c r="AY223" s="307"/>
      <c r="AZ223" s="307"/>
      <c r="BA223" s="308" t="str">
        <f t="shared" si="7"/>
        <v>No</v>
      </c>
    </row>
    <row r="224" spans="1:53" ht="93" customHeight="1" x14ac:dyDescent="0.2">
      <c r="A224" s="244">
        <v>222</v>
      </c>
      <c r="B224" s="245"/>
      <c r="C224" s="245"/>
      <c r="D224" s="245"/>
      <c r="E224" s="246"/>
      <c r="F224" s="245"/>
      <c r="G224" s="245"/>
      <c r="H224" s="245"/>
      <c r="I224" s="256"/>
      <c r="J224" s="256"/>
      <c r="K224" s="248"/>
      <c r="L224" s="249"/>
      <c r="M224" s="272"/>
      <c r="N224" s="275"/>
      <c r="O224" s="274">
        <f>IFERROR(VLOOKUP(N224,'Listas Generales'!$B$25:$C$29,2,0),0)</f>
        <v>0</v>
      </c>
      <c r="P224" s="275"/>
      <c r="Q224" s="274">
        <f>IFERROR(VLOOKUP(P224,'Listas Generales'!$B$32:$C$36,2,0),0)</f>
        <v>0</v>
      </c>
      <c r="R224" s="275"/>
      <c r="S224" s="274">
        <f>IFERROR(VLOOKUP(R224,'Listas Generales'!$B$40:$C$44,2,0),0)</f>
        <v>0</v>
      </c>
      <c r="T224" s="276">
        <f t="shared" si="6"/>
        <v>0</v>
      </c>
      <c r="U224" s="275" t="str">
        <f>IFERROR(VLOOKUP(T224,'Listas Generales'!$B$4:$C$7,2,0),"-")</f>
        <v>Sin clasificar</v>
      </c>
      <c r="V224" s="250"/>
      <c r="W224" s="281"/>
      <c r="X224" s="282"/>
      <c r="Y224" s="282"/>
      <c r="Z224" s="282"/>
      <c r="AA224" s="282"/>
      <c r="AB224" s="283"/>
      <c r="AC224" s="292"/>
      <c r="AD224" s="287"/>
      <c r="AE224" s="287"/>
      <c r="AF224" s="287"/>
      <c r="AG224" s="287"/>
      <c r="AH224" s="290"/>
      <c r="AI224" s="318"/>
      <c r="AJ224" s="290"/>
      <c r="AK224" s="318"/>
      <c r="AL224" s="287"/>
      <c r="AM224" s="253"/>
      <c r="AN224" s="295" t="str">
        <f>IF(ISERROR(VLOOKUP(AL224,'Listas Ley Transparencia'!$H$3:$M$17,2,0)),"",VLOOKUP(AL224,'Listas Ley Transparencia'!$H$3:$M$17,2,0))</f>
        <v/>
      </c>
      <c r="AO224" s="296" t="str">
        <f>IF(ISERROR(VLOOKUP(AL224,'Listas Ley Transparencia'!$H$3:$M$17,3,0)),"",VLOOKUP(AL224,'Listas Ley Transparencia'!$H$3:$M$17,3,0))</f>
        <v/>
      </c>
      <c r="AP224" s="296" t="str">
        <f>IF(ISERROR(VLOOKUP(AL224,'Listas Ley Transparencia'!$H$3:$M$17,4,0)),"",VLOOKUP(AL224,'Listas Ley Transparencia'!$H$3:$M$17,4,0))</f>
        <v/>
      </c>
      <c r="AQ224" s="297" t="str">
        <f>IF(ISERROR(VLOOKUP(AL224,'Listas Ley Transparencia'!$H$3:$M$17,6,0)),"",VLOOKUP(AL224,'Listas Ley Transparencia'!$H$3:$M$17,6,0))</f>
        <v/>
      </c>
      <c r="AR224" s="281"/>
      <c r="AS224" s="252"/>
      <c r="AT224" s="282"/>
      <c r="AU224" s="282"/>
      <c r="AV224" s="243"/>
      <c r="AW224" s="305"/>
      <c r="AX224" s="306"/>
      <c r="AY224" s="307"/>
      <c r="AZ224" s="307"/>
      <c r="BA224" s="308" t="str">
        <f t="shared" si="7"/>
        <v>No</v>
      </c>
    </row>
    <row r="225" spans="1:53" ht="93" customHeight="1" x14ac:dyDescent="0.2">
      <c r="A225" s="244">
        <v>223</v>
      </c>
      <c r="B225" s="245"/>
      <c r="C225" s="245"/>
      <c r="D225" s="245"/>
      <c r="E225" s="246"/>
      <c r="F225" s="245"/>
      <c r="G225" s="245"/>
      <c r="H225" s="245"/>
      <c r="I225" s="256"/>
      <c r="J225" s="256"/>
      <c r="K225" s="248"/>
      <c r="L225" s="249"/>
      <c r="M225" s="272"/>
      <c r="N225" s="275"/>
      <c r="O225" s="274">
        <f>IFERROR(VLOOKUP(N225,'Listas Generales'!$B$25:$C$29,2,0),0)</f>
        <v>0</v>
      </c>
      <c r="P225" s="275"/>
      <c r="Q225" s="274">
        <f>IFERROR(VLOOKUP(P225,'Listas Generales'!$B$32:$C$36,2,0),0)</f>
        <v>0</v>
      </c>
      <c r="R225" s="275"/>
      <c r="S225" s="274">
        <f>IFERROR(VLOOKUP(R225,'Listas Generales'!$B$40:$C$44,2,0),0)</f>
        <v>0</v>
      </c>
      <c r="T225" s="276">
        <f t="shared" si="6"/>
        <v>0</v>
      </c>
      <c r="U225" s="275" t="str">
        <f>IFERROR(VLOOKUP(T225,'Listas Generales'!$B$4:$C$7,2,0),"-")</f>
        <v>Sin clasificar</v>
      </c>
      <c r="V225" s="250"/>
      <c r="W225" s="281"/>
      <c r="X225" s="282"/>
      <c r="Y225" s="282"/>
      <c r="Z225" s="282"/>
      <c r="AA225" s="282"/>
      <c r="AB225" s="283"/>
      <c r="AC225" s="292"/>
      <c r="AD225" s="287"/>
      <c r="AE225" s="287"/>
      <c r="AF225" s="287"/>
      <c r="AG225" s="287"/>
      <c r="AH225" s="290"/>
      <c r="AI225" s="318"/>
      <c r="AJ225" s="290"/>
      <c r="AK225" s="318"/>
      <c r="AL225" s="287"/>
      <c r="AM225" s="253"/>
      <c r="AN225" s="295" t="str">
        <f>IF(ISERROR(VLOOKUP(AL225,'Listas Ley Transparencia'!$H$3:$M$17,2,0)),"",VLOOKUP(AL225,'Listas Ley Transparencia'!$H$3:$M$17,2,0))</f>
        <v/>
      </c>
      <c r="AO225" s="296" t="str">
        <f>IF(ISERROR(VLOOKUP(AL225,'Listas Ley Transparencia'!$H$3:$M$17,3,0)),"",VLOOKUP(AL225,'Listas Ley Transparencia'!$H$3:$M$17,3,0))</f>
        <v/>
      </c>
      <c r="AP225" s="296" t="str">
        <f>IF(ISERROR(VLOOKUP(AL225,'Listas Ley Transparencia'!$H$3:$M$17,4,0)),"",VLOOKUP(AL225,'Listas Ley Transparencia'!$H$3:$M$17,4,0))</f>
        <v/>
      </c>
      <c r="AQ225" s="297" t="str">
        <f>IF(ISERROR(VLOOKUP(AL225,'Listas Ley Transparencia'!$H$3:$M$17,6,0)),"",VLOOKUP(AL225,'Listas Ley Transparencia'!$H$3:$M$17,6,0))</f>
        <v/>
      </c>
      <c r="AR225" s="281"/>
      <c r="AS225" s="252"/>
      <c r="AT225" s="282"/>
      <c r="AU225" s="282"/>
      <c r="AV225" s="243"/>
      <c r="AW225" s="305"/>
      <c r="AX225" s="306"/>
      <c r="AY225" s="307"/>
      <c r="AZ225" s="307"/>
      <c r="BA225" s="308" t="str">
        <f t="shared" si="7"/>
        <v>No</v>
      </c>
    </row>
    <row r="226" spans="1:53" ht="93" customHeight="1" x14ac:dyDescent="0.2">
      <c r="A226" s="244">
        <v>224</v>
      </c>
      <c r="B226" s="245"/>
      <c r="C226" s="245"/>
      <c r="D226" s="245"/>
      <c r="E226" s="246"/>
      <c r="F226" s="245"/>
      <c r="G226" s="245"/>
      <c r="H226" s="245"/>
      <c r="I226" s="256"/>
      <c r="J226" s="256"/>
      <c r="K226" s="248"/>
      <c r="L226" s="249"/>
      <c r="M226" s="272"/>
      <c r="N226" s="275"/>
      <c r="O226" s="274">
        <f>IFERROR(VLOOKUP(N226,'Listas Generales'!$B$25:$C$29,2,0),0)</f>
        <v>0</v>
      </c>
      <c r="P226" s="275"/>
      <c r="Q226" s="274">
        <f>IFERROR(VLOOKUP(P226,'Listas Generales'!$B$32:$C$36,2,0),0)</f>
        <v>0</v>
      </c>
      <c r="R226" s="275"/>
      <c r="S226" s="274">
        <f>IFERROR(VLOOKUP(R226,'Listas Generales'!$B$40:$C$44,2,0),0)</f>
        <v>0</v>
      </c>
      <c r="T226" s="276">
        <f t="shared" si="6"/>
        <v>0</v>
      </c>
      <c r="U226" s="275" t="str">
        <f>IFERROR(VLOOKUP(T226,'Listas Generales'!$B$4:$C$7,2,0),"-")</f>
        <v>Sin clasificar</v>
      </c>
      <c r="V226" s="250"/>
      <c r="W226" s="281"/>
      <c r="X226" s="282"/>
      <c r="Y226" s="282"/>
      <c r="Z226" s="282"/>
      <c r="AA226" s="282"/>
      <c r="AB226" s="283"/>
      <c r="AC226" s="292"/>
      <c r="AD226" s="287"/>
      <c r="AE226" s="287"/>
      <c r="AF226" s="287"/>
      <c r="AG226" s="287"/>
      <c r="AH226" s="290"/>
      <c r="AI226" s="318"/>
      <c r="AJ226" s="290"/>
      <c r="AK226" s="318"/>
      <c r="AL226" s="287"/>
      <c r="AM226" s="253"/>
      <c r="AN226" s="295" t="str">
        <f>IF(ISERROR(VLOOKUP(AL226,'Listas Ley Transparencia'!$H$3:$M$17,2,0)),"",VLOOKUP(AL226,'Listas Ley Transparencia'!$H$3:$M$17,2,0))</f>
        <v/>
      </c>
      <c r="AO226" s="296" t="str">
        <f>IF(ISERROR(VLOOKUP(AL226,'Listas Ley Transparencia'!$H$3:$M$17,3,0)),"",VLOOKUP(AL226,'Listas Ley Transparencia'!$H$3:$M$17,3,0))</f>
        <v/>
      </c>
      <c r="AP226" s="296" t="str">
        <f>IF(ISERROR(VLOOKUP(AL226,'Listas Ley Transparencia'!$H$3:$M$17,4,0)),"",VLOOKUP(AL226,'Listas Ley Transparencia'!$H$3:$M$17,4,0))</f>
        <v/>
      </c>
      <c r="AQ226" s="297" t="str">
        <f>IF(ISERROR(VLOOKUP(AL226,'Listas Ley Transparencia'!$H$3:$M$17,6,0)),"",VLOOKUP(AL226,'Listas Ley Transparencia'!$H$3:$M$17,6,0))</f>
        <v/>
      </c>
      <c r="AR226" s="281"/>
      <c r="AS226" s="252"/>
      <c r="AT226" s="282"/>
      <c r="AU226" s="282"/>
      <c r="AV226" s="243"/>
      <c r="AW226" s="305"/>
      <c r="AX226" s="306"/>
      <c r="AY226" s="307"/>
      <c r="AZ226" s="307"/>
      <c r="BA226" s="308" t="str">
        <f t="shared" si="7"/>
        <v>No</v>
      </c>
    </row>
    <row r="227" spans="1:53" ht="93" customHeight="1" x14ac:dyDescent="0.2">
      <c r="A227" s="244">
        <v>225</v>
      </c>
      <c r="B227" s="245"/>
      <c r="C227" s="245"/>
      <c r="D227" s="245"/>
      <c r="E227" s="246"/>
      <c r="F227" s="245"/>
      <c r="G227" s="245"/>
      <c r="H227" s="245"/>
      <c r="I227" s="256"/>
      <c r="J227" s="256"/>
      <c r="K227" s="248"/>
      <c r="L227" s="249"/>
      <c r="M227" s="272"/>
      <c r="N227" s="275"/>
      <c r="O227" s="274">
        <f>IFERROR(VLOOKUP(N227,'Listas Generales'!$B$25:$C$29,2,0),0)</f>
        <v>0</v>
      </c>
      <c r="P227" s="275"/>
      <c r="Q227" s="274">
        <f>IFERROR(VLOOKUP(P227,'Listas Generales'!$B$32:$C$36,2,0),0)</f>
        <v>0</v>
      </c>
      <c r="R227" s="275"/>
      <c r="S227" s="274">
        <f>IFERROR(VLOOKUP(R227,'Listas Generales'!$B$40:$C$44,2,0),0)</f>
        <v>0</v>
      </c>
      <c r="T227" s="276">
        <f t="shared" si="6"/>
        <v>0</v>
      </c>
      <c r="U227" s="275" t="str">
        <f>IFERROR(VLOOKUP(T227,'Listas Generales'!$B$4:$C$7,2,0),"-")</f>
        <v>Sin clasificar</v>
      </c>
      <c r="V227" s="250"/>
      <c r="W227" s="281"/>
      <c r="X227" s="282"/>
      <c r="Y227" s="282"/>
      <c r="Z227" s="282"/>
      <c r="AA227" s="282"/>
      <c r="AB227" s="283"/>
      <c r="AC227" s="292"/>
      <c r="AD227" s="287"/>
      <c r="AE227" s="287"/>
      <c r="AF227" s="287"/>
      <c r="AG227" s="287"/>
      <c r="AH227" s="290"/>
      <c r="AI227" s="318"/>
      <c r="AJ227" s="290"/>
      <c r="AK227" s="318"/>
      <c r="AL227" s="287"/>
      <c r="AM227" s="253"/>
      <c r="AN227" s="295" t="str">
        <f>IF(ISERROR(VLOOKUP(AL227,'Listas Ley Transparencia'!$H$3:$M$17,2,0)),"",VLOOKUP(AL227,'Listas Ley Transparencia'!$H$3:$M$17,2,0))</f>
        <v/>
      </c>
      <c r="AO227" s="296" t="str">
        <f>IF(ISERROR(VLOOKUP(AL227,'Listas Ley Transparencia'!$H$3:$M$17,3,0)),"",VLOOKUP(AL227,'Listas Ley Transparencia'!$H$3:$M$17,3,0))</f>
        <v/>
      </c>
      <c r="AP227" s="296" t="str">
        <f>IF(ISERROR(VLOOKUP(AL227,'Listas Ley Transparencia'!$H$3:$M$17,4,0)),"",VLOOKUP(AL227,'Listas Ley Transparencia'!$H$3:$M$17,4,0))</f>
        <v/>
      </c>
      <c r="AQ227" s="297" t="str">
        <f>IF(ISERROR(VLOOKUP(AL227,'Listas Ley Transparencia'!$H$3:$M$17,6,0)),"",VLOOKUP(AL227,'Listas Ley Transparencia'!$H$3:$M$17,6,0))</f>
        <v/>
      </c>
      <c r="AR227" s="281"/>
      <c r="AS227" s="252"/>
      <c r="AT227" s="282"/>
      <c r="AU227" s="282"/>
      <c r="AV227" s="243"/>
      <c r="AW227" s="305"/>
      <c r="AX227" s="306"/>
      <c r="AY227" s="307"/>
      <c r="AZ227" s="307"/>
      <c r="BA227" s="308" t="str">
        <f t="shared" si="7"/>
        <v>No</v>
      </c>
    </row>
    <row r="228" spans="1:53" ht="93" customHeight="1" x14ac:dyDescent="0.2">
      <c r="A228" s="244">
        <v>226</v>
      </c>
      <c r="B228" s="245"/>
      <c r="C228" s="245"/>
      <c r="D228" s="245"/>
      <c r="E228" s="246"/>
      <c r="F228" s="245"/>
      <c r="G228" s="245"/>
      <c r="H228" s="245"/>
      <c r="I228" s="256"/>
      <c r="J228" s="256"/>
      <c r="K228" s="248"/>
      <c r="L228" s="249"/>
      <c r="M228" s="272"/>
      <c r="N228" s="275"/>
      <c r="O228" s="274">
        <f>IFERROR(VLOOKUP(N228,'Listas Generales'!$B$25:$C$29,2,0),0)</f>
        <v>0</v>
      </c>
      <c r="P228" s="275"/>
      <c r="Q228" s="274">
        <f>IFERROR(VLOOKUP(P228,'Listas Generales'!$B$32:$C$36,2,0),0)</f>
        <v>0</v>
      </c>
      <c r="R228" s="275"/>
      <c r="S228" s="274">
        <f>IFERROR(VLOOKUP(R228,'Listas Generales'!$B$40:$C$44,2,0),0)</f>
        <v>0</v>
      </c>
      <c r="T228" s="276">
        <f t="shared" si="6"/>
        <v>0</v>
      </c>
      <c r="U228" s="275" t="str">
        <f>IFERROR(VLOOKUP(T228,'Listas Generales'!$B$4:$C$7,2,0),"-")</f>
        <v>Sin clasificar</v>
      </c>
      <c r="V228" s="250"/>
      <c r="W228" s="281"/>
      <c r="X228" s="282"/>
      <c r="Y228" s="282"/>
      <c r="Z228" s="282"/>
      <c r="AA228" s="282"/>
      <c r="AB228" s="283"/>
      <c r="AC228" s="292"/>
      <c r="AD228" s="287"/>
      <c r="AE228" s="287"/>
      <c r="AF228" s="287"/>
      <c r="AG228" s="287"/>
      <c r="AH228" s="290"/>
      <c r="AI228" s="318"/>
      <c r="AJ228" s="290"/>
      <c r="AK228" s="318"/>
      <c r="AL228" s="287"/>
      <c r="AM228" s="253"/>
      <c r="AN228" s="295" t="str">
        <f>IF(ISERROR(VLOOKUP(AL228,'Listas Ley Transparencia'!$H$3:$M$17,2,0)),"",VLOOKUP(AL228,'Listas Ley Transparencia'!$H$3:$M$17,2,0))</f>
        <v/>
      </c>
      <c r="AO228" s="296" t="str">
        <f>IF(ISERROR(VLOOKUP(AL228,'Listas Ley Transparencia'!$H$3:$M$17,3,0)),"",VLOOKUP(AL228,'Listas Ley Transparencia'!$H$3:$M$17,3,0))</f>
        <v/>
      </c>
      <c r="AP228" s="296" t="str">
        <f>IF(ISERROR(VLOOKUP(AL228,'Listas Ley Transparencia'!$H$3:$M$17,4,0)),"",VLOOKUP(AL228,'Listas Ley Transparencia'!$H$3:$M$17,4,0))</f>
        <v/>
      </c>
      <c r="AQ228" s="297" t="str">
        <f>IF(ISERROR(VLOOKUP(AL228,'Listas Ley Transparencia'!$H$3:$M$17,6,0)),"",VLOOKUP(AL228,'Listas Ley Transparencia'!$H$3:$M$17,6,0))</f>
        <v/>
      </c>
      <c r="AR228" s="281"/>
      <c r="AS228" s="252"/>
      <c r="AT228" s="282"/>
      <c r="AU228" s="282"/>
      <c r="AV228" s="243"/>
      <c r="AW228" s="305"/>
      <c r="AX228" s="306"/>
      <c r="AY228" s="307"/>
      <c r="AZ228" s="307"/>
      <c r="BA228" s="308" t="str">
        <f t="shared" si="7"/>
        <v>No</v>
      </c>
    </row>
    <row r="229" spans="1:53" ht="93" customHeight="1" x14ac:dyDescent="0.2">
      <c r="A229" s="244">
        <v>227</v>
      </c>
      <c r="B229" s="245"/>
      <c r="C229" s="245"/>
      <c r="D229" s="245"/>
      <c r="E229" s="246"/>
      <c r="F229" s="245"/>
      <c r="G229" s="245"/>
      <c r="H229" s="245"/>
      <c r="I229" s="256"/>
      <c r="J229" s="256"/>
      <c r="K229" s="248"/>
      <c r="L229" s="249"/>
      <c r="M229" s="272"/>
      <c r="N229" s="275"/>
      <c r="O229" s="274">
        <f>IFERROR(VLOOKUP(N229,'Listas Generales'!$B$25:$C$29,2,0),0)</f>
        <v>0</v>
      </c>
      <c r="P229" s="275"/>
      <c r="Q229" s="274">
        <f>IFERROR(VLOOKUP(P229,'Listas Generales'!$B$32:$C$36,2,0),0)</f>
        <v>0</v>
      </c>
      <c r="R229" s="275"/>
      <c r="S229" s="274">
        <f>IFERROR(VLOOKUP(R229,'Listas Generales'!$B$40:$C$44,2,0),0)</f>
        <v>0</v>
      </c>
      <c r="T229" s="276">
        <f t="shared" si="6"/>
        <v>0</v>
      </c>
      <c r="U229" s="275" t="str">
        <f>IFERROR(VLOOKUP(T229,'Listas Generales'!$B$4:$C$7,2,0),"-")</f>
        <v>Sin clasificar</v>
      </c>
      <c r="V229" s="250"/>
      <c r="W229" s="281"/>
      <c r="X229" s="282"/>
      <c r="Y229" s="282"/>
      <c r="Z229" s="282"/>
      <c r="AA229" s="282"/>
      <c r="AB229" s="283"/>
      <c r="AC229" s="292"/>
      <c r="AD229" s="287"/>
      <c r="AE229" s="287"/>
      <c r="AF229" s="287"/>
      <c r="AG229" s="287"/>
      <c r="AH229" s="290"/>
      <c r="AI229" s="318"/>
      <c r="AJ229" s="290"/>
      <c r="AK229" s="318"/>
      <c r="AL229" s="287"/>
      <c r="AM229" s="253"/>
      <c r="AN229" s="295" t="str">
        <f>IF(ISERROR(VLOOKUP(AL229,'Listas Ley Transparencia'!$H$3:$M$17,2,0)),"",VLOOKUP(AL229,'Listas Ley Transparencia'!$H$3:$M$17,2,0))</f>
        <v/>
      </c>
      <c r="AO229" s="296" t="str">
        <f>IF(ISERROR(VLOOKUP(AL229,'Listas Ley Transparencia'!$H$3:$M$17,3,0)),"",VLOOKUP(AL229,'Listas Ley Transparencia'!$H$3:$M$17,3,0))</f>
        <v/>
      </c>
      <c r="AP229" s="296" t="str">
        <f>IF(ISERROR(VLOOKUP(AL229,'Listas Ley Transparencia'!$H$3:$M$17,4,0)),"",VLOOKUP(AL229,'Listas Ley Transparencia'!$H$3:$M$17,4,0))</f>
        <v/>
      </c>
      <c r="AQ229" s="297" t="str">
        <f>IF(ISERROR(VLOOKUP(AL229,'Listas Ley Transparencia'!$H$3:$M$17,6,0)),"",VLOOKUP(AL229,'Listas Ley Transparencia'!$H$3:$M$17,6,0))</f>
        <v/>
      </c>
      <c r="AR229" s="281"/>
      <c r="AS229" s="252"/>
      <c r="AT229" s="282"/>
      <c r="AU229" s="282"/>
      <c r="AV229" s="243"/>
      <c r="AW229" s="305"/>
      <c r="AX229" s="306"/>
      <c r="AY229" s="307"/>
      <c r="AZ229" s="307"/>
      <c r="BA229" s="308" t="str">
        <f t="shared" si="7"/>
        <v>No</v>
      </c>
    </row>
    <row r="230" spans="1:53" ht="93" customHeight="1" x14ac:dyDescent="0.2">
      <c r="A230" s="244">
        <v>228</v>
      </c>
      <c r="B230" s="245"/>
      <c r="C230" s="245"/>
      <c r="D230" s="245"/>
      <c r="E230" s="246"/>
      <c r="F230" s="245"/>
      <c r="G230" s="245"/>
      <c r="H230" s="245"/>
      <c r="I230" s="256"/>
      <c r="J230" s="256"/>
      <c r="K230" s="248"/>
      <c r="L230" s="249"/>
      <c r="M230" s="272"/>
      <c r="N230" s="275"/>
      <c r="O230" s="274">
        <f>IFERROR(VLOOKUP(N230,'Listas Generales'!$B$25:$C$29,2,0),0)</f>
        <v>0</v>
      </c>
      <c r="P230" s="275"/>
      <c r="Q230" s="274">
        <f>IFERROR(VLOOKUP(P230,'Listas Generales'!$B$32:$C$36,2,0),0)</f>
        <v>0</v>
      </c>
      <c r="R230" s="275"/>
      <c r="S230" s="274">
        <f>IFERROR(VLOOKUP(R230,'Listas Generales'!$B$40:$C$44,2,0),0)</f>
        <v>0</v>
      </c>
      <c r="T230" s="276">
        <f t="shared" si="6"/>
        <v>0</v>
      </c>
      <c r="U230" s="275" t="str">
        <f>IFERROR(VLOOKUP(T230,'Listas Generales'!$B$4:$C$7,2,0),"-")</f>
        <v>Sin clasificar</v>
      </c>
      <c r="V230" s="250"/>
      <c r="W230" s="281"/>
      <c r="X230" s="282"/>
      <c r="Y230" s="282"/>
      <c r="Z230" s="282"/>
      <c r="AA230" s="282"/>
      <c r="AB230" s="283"/>
      <c r="AC230" s="292"/>
      <c r="AD230" s="287"/>
      <c r="AE230" s="287"/>
      <c r="AF230" s="287"/>
      <c r="AG230" s="287"/>
      <c r="AH230" s="290"/>
      <c r="AI230" s="318"/>
      <c r="AJ230" s="290"/>
      <c r="AK230" s="318"/>
      <c r="AL230" s="287"/>
      <c r="AM230" s="253"/>
      <c r="AN230" s="295" t="str">
        <f>IF(ISERROR(VLOOKUP(AL230,'Listas Ley Transparencia'!$H$3:$M$17,2,0)),"",VLOOKUP(AL230,'Listas Ley Transparencia'!$H$3:$M$17,2,0))</f>
        <v/>
      </c>
      <c r="AO230" s="296" t="str">
        <f>IF(ISERROR(VLOOKUP(AL230,'Listas Ley Transparencia'!$H$3:$M$17,3,0)),"",VLOOKUP(AL230,'Listas Ley Transparencia'!$H$3:$M$17,3,0))</f>
        <v/>
      </c>
      <c r="AP230" s="296" t="str">
        <f>IF(ISERROR(VLOOKUP(AL230,'Listas Ley Transparencia'!$H$3:$M$17,4,0)),"",VLOOKUP(AL230,'Listas Ley Transparencia'!$H$3:$M$17,4,0))</f>
        <v/>
      </c>
      <c r="AQ230" s="297" t="str">
        <f>IF(ISERROR(VLOOKUP(AL230,'Listas Ley Transparencia'!$H$3:$M$17,6,0)),"",VLOOKUP(AL230,'Listas Ley Transparencia'!$H$3:$M$17,6,0))</f>
        <v/>
      </c>
      <c r="AR230" s="281"/>
      <c r="AS230" s="252"/>
      <c r="AT230" s="282"/>
      <c r="AU230" s="282"/>
      <c r="AV230" s="243"/>
      <c r="AW230" s="305"/>
      <c r="AX230" s="306"/>
      <c r="AY230" s="307"/>
      <c r="AZ230" s="307"/>
      <c r="BA230" s="308" t="str">
        <f t="shared" si="7"/>
        <v>No</v>
      </c>
    </row>
    <row r="231" spans="1:53" ht="93" customHeight="1" x14ac:dyDescent="0.2">
      <c r="A231" s="244">
        <v>229</v>
      </c>
      <c r="B231" s="245"/>
      <c r="C231" s="245"/>
      <c r="D231" s="245"/>
      <c r="E231" s="246"/>
      <c r="F231" s="245"/>
      <c r="G231" s="245"/>
      <c r="H231" s="245"/>
      <c r="I231" s="256"/>
      <c r="J231" s="256"/>
      <c r="K231" s="248"/>
      <c r="L231" s="249"/>
      <c r="M231" s="272"/>
      <c r="N231" s="275"/>
      <c r="O231" s="274">
        <f>IFERROR(VLOOKUP(N231,'Listas Generales'!$B$25:$C$29,2,0),0)</f>
        <v>0</v>
      </c>
      <c r="P231" s="275"/>
      <c r="Q231" s="274">
        <f>IFERROR(VLOOKUP(P231,'Listas Generales'!$B$32:$C$36,2,0),0)</f>
        <v>0</v>
      </c>
      <c r="R231" s="275"/>
      <c r="S231" s="274">
        <f>IFERROR(VLOOKUP(R231,'Listas Generales'!$B$40:$C$44,2,0),0)</f>
        <v>0</v>
      </c>
      <c r="T231" s="276">
        <f t="shared" si="6"/>
        <v>0</v>
      </c>
      <c r="U231" s="275" t="str">
        <f>IFERROR(VLOOKUP(T231,'Listas Generales'!$B$4:$C$7,2,0),"-")</f>
        <v>Sin clasificar</v>
      </c>
      <c r="V231" s="250"/>
      <c r="W231" s="281"/>
      <c r="X231" s="282"/>
      <c r="Y231" s="282"/>
      <c r="Z231" s="282"/>
      <c r="AA231" s="282"/>
      <c r="AB231" s="283"/>
      <c r="AC231" s="292"/>
      <c r="AD231" s="287"/>
      <c r="AE231" s="287"/>
      <c r="AF231" s="287"/>
      <c r="AG231" s="287"/>
      <c r="AH231" s="290"/>
      <c r="AI231" s="318"/>
      <c r="AJ231" s="290"/>
      <c r="AK231" s="318"/>
      <c r="AL231" s="287"/>
      <c r="AM231" s="253"/>
      <c r="AN231" s="295" t="str">
        <f>IF(ISERROR(VLOOKUP(AL231,'Listas Ley Transparencia'!$H$3:$M$17,2,0)),"",VLOOKUP(AL231,'Listas Ley Transparencia'!$H$3:$M$17,2,0))</f>
        <v/>
      </c>
      <c r="AO231" s="296" t="str">
        <f>IF(ISERROR(VLOOKUP(AL231,'Listas Ley Transparencia'!$H$3:$M$17,3,0)),"",VLOOKUP(AL231,'Listas Ley Transparencia'!$H$3:$M$17,3,0))</f>
        <v/>
      </c>
      <c r="AP231" s="296" t="str">
        <f>IF(ISERROR(VLOOKUP(AL231,'Listas Ley Transparencia'!$H$3:$M$17,4,0)),"",VLOOKUP(AL231,'Listas Ley Transparencia'!$H$3:$M$17,4,0))</f>
        <v/>
      </c>
      <c r="AQ231" s="297" t="str">
        <f>IF(ISERROR(VLOOKUP(AL231,'Listas Ley Transparencia'!$H$3:$M$17,6,0)),"",VLOOKUP(AL231,'Listas Ley Transparencia'!$H$3:$M$17,6,0))</f>
        <v/>
      </c>
      <c r="AR231" s="281"/>
      <c r="AS231" s="252"/>
      <c r="AT231" s="282"/>
      <c r="AU231" s="282"/>
      <c r="AV231" s="243"/>
      <c r="AW231" s="305"/>
      <c r="AX231" s="306"/>
      <c r="AY231" s="307"/>
      <c r="AZ231" s="307"/>
      <c r="BA231" s="308" t="str">
        <f t="shared" si="7"/>
        <v>No</v>
      </c>
    </row>
    <row r="232" spans="1:53" ht="93" customHeight="1" x14ac:dyDescent="0.2">
      <c r="A232" s="244">
        <v>230</v>
      </c>
      <c r="B232" s="245"/>
      <c r="C232" s="245"/>
      <c r="D232" s="245"/>
      <c r="E232" s="246"/>
      <c r="F232" s="245"/>
      <c r="G232" s="245"/>
      <c r="H232" s="245"/>
      <c r="I232" s="256"/>
      <c r="J232" s="256"/>
      <c r="K232" s="248"/>
      <c r="L232" s="249"/>
      <c r="M232" s="272"/>
      <c r="N232" s="275"/>
      <c r="O232" s="274">
        <f>IFERROR(VLOOKUP(N232,'Listas Generales'!$B$25:$C$29,2,0),0)</f>
        <v>0</v>
      </c>
      <c r="P232" s="275"/>
      <c r="Q232" s="274">
        <f>IFERROR(VLOOKUP(P232,'Listas Generales'!$B$32:$C$36,2,0),0)</f>
        <v>0</v>
      </c>
      <c r="R232" s="275"/>
      <c r="S232" s="274">
        <f>IFERROR(VLOOKUP(R232,'Listas Generales'!$B$40:$C$44,2,0),0)</f>
        <v>0</v>
      </c>
      <c r="T232" s="276">
        <f t="shared" si="6"/>
        <v>0</v>
      </c>
      <c r="U232" s="275" t="str">
        <f>IFERROR(VLOOKUP(T232,'Listas Generales'!$B$4:$C$7,2,0),"-")</f>
        <v>Sin clasificar</v>
      </c>
      <c r="V232" s="250"/>
      <c r="W232" s="281"/>
      <c r="X232" s="282"/>
      <c r="Y232" s="282"/>
      <c r="Z232" s="282"/>
      <c r="AA232" s="282"/>
      <c r="AB232" s="283"/>
      <c r="AC232" s="292"/>
      <c r="AD232" s="287"/>
      <c r="AE232" s="287"/>
      <c r="AF232" s="287"/>
      <c r="AG232" s="287"/>
      <c r="AH232" s="290"/>
      <c r="AI232" s="318"/>
      <c r="AJ232" s="290"/>
      <c r="AK232" s="318"/>
      <c r="AL232" s="287"/>
      <c r="AM232" s="253"/>
      <c r="AN232" s="295" t="str">
        <f>IF(ISERROR(VLOOKUP(AL232,'Listas Ley Transparencia'!$H$3:$M$17,2,0)),"",VLOOKUP(AL232,'Listas Ley Transparencia'!$H$3:$M$17,2,0))</f>
        <v/>
      </c>
      <c r="AO232" s="296" t="str">
        <f>IF(ISERROR(VLOOKUP(AL232,'Listas Ley Transparencia'!$H$3:$M$17,3,0)),"",VLOOKUP(AL232,'Listas Ley Transparencia'!$H$3:$M$17,3,0))</f>
        <v/>
      </c>
      <c r="AP232" s="296" t="str">
        <f>IF(ISERROR(VLOOKUP(AL232,'Listas Ley Transparencia'!$H$3:$M$17,4,0)),"",VLOOKUP(AL232,'Listas Ley Transparencia'!$H$3:$M$17,4,0))</f>
        <v/>
      </c>
      <c r="AQ232" s="297" t="str">
        <f>IF(ISERROR(VLOOKUP(AL232,'Listas Ley Transparencia'!$H$3:$M$17,6,0)),"",VLOOKUP(AL232,'Listas Ley Transparencia'!$H$3:$M$17,6,0))</f>
        <v/>
      </c>
      <c r="AR232" s="281"/>
      <c r="AS232" s="252"/>
      <c r="AT232" s="282"/>
      <c r="AU232" s="282"/>
      <c r="AV232" s="243"/>
      <c r="AW232" s="305"/>
      <c r="AX232" s="306"/>
      <c r="AY232" s="307"/>
      <c r="AZ232" s="307"/>
      <c r="BA232" s="308" t="str">
        <f t="shared" si="7"/>
        <v>No</v>
      </c>
    </row>
    <row r="233" spans="1:53" ht="93" customHeight="1" x14ac:dyDescent="0.2">
      <c r="A233" s="244">
        <v>231</v>
      </c>
      <c r="B233" s="245"/>
      <c r="C233" s="245"/>
      <c r="D233" s="245"/>
      <c r="E233" s="246"/>
      <c r="F233" s="245"/>
      <c r="G233" s="245"/>
      <c r="H233" s="245"/>
      <c r="I233" s="256"/>
      <c r="J233" s="256"/>
      <c r="K233" s="248"/>
      <c r="L233" s="249"/>
      <c r="M233" s="272"/>
      <c r="N233" s="275"/>
      <c r="O233" s="274">
        <f>IFERROR(VLOOKUP(N233,'Listas Generales'!$B$25:$C$29,2,0),0)</f>
        <v>0</v>
      </c>
      <c r="P233" s="275"/>
      <c r="Q233" s="274">
        <f>IFERROR(VLOOKUP(P233,'Listas Generales'!$B$32:$C$36,2,0),0)</f>
        <v>0</v>
      </c>
      <c r="R233" s="275"/>
      <c r="S233" s="274">
        <f>IFERROR(VLOOKUP(R233,'Listas Generales'!$B$40:$C$44,2,0),0)</f>
        <v>0</v>
      </c>
      <c r="T233" s="276">
        <f t="shared" si="6"/>
        <v>0</v>
      </c>
      <c r="U233" s="275" t="str">
        <f>IFERROR(VLOOKUP(T233,'Listas Generales'!$B$4:$C$7,2,0),"-")</f>
        <v>Sin clasificar</v>
      </c>
      <c r="V233" s="250"/>
      <c r="W233" s="281"/>
      <c r="X233" s="282"/>
      <c r="Y233" s="282"/>
      <c r="Z233" s="282"/>
      <c r="AA233" s="282"/>
      <c r="AB233" s="283"/>
      <c r="AC233" s="292"/>
      <c r="AD233" s="287"/>
      <c r="AE233" s="287"/>
      <c r="AF233" s="287"/>
      <c r="AG233" s="287"/>
      <c r="AH233" s="290"/>
      <c r="AI233" s="318"/>
      <c r="AJ233" s="290"/>
      <c r="AK233" s="318"/>
      <c r="AL233" s="287"/>
      <c r="AM233" s="253"/>
      <c r="AN233" s="295" t="str">
        <f>IF(ISERROR(VLOOKUP(AL233,'Listas Ley Transparencia'!$H$3:$M$17,2,0)),"",VLOOKUP(AL233,'Listas Ley Transparencia'!$H$3:$M$17,2,0))</f>
        <v/>
      </c>
      <c r="AO233" s="296" t="str">
        <f>IF(ISERROR(VLOOKUP(AL233,'Listas Ley Transparencia'!$H$3:$M$17,3,0)),"",VLOOKUP(AL233,'Listas Ley Transparencia'!$H$3:$M$17,3,0))</f>
        <v/>
      </c>
      <c r="AP233" s="296" t="str">
        <f>IF(ISERROR(VLOOKUP(AL233,'Listas Ley Transparencia'!$H$3:$M$17,4,0)),"",VLOOKUP(AL233,'Listas Ley Transparencia'!$H$3:$M$17,4,0))</f>
        <v/>
      </c>
      <c r="AQ233" s="297" t="str">
        <f>IF(ISERROR(VLOOKUP(AL233,'Listas Ley Transparencia'!$H$3:$M$17,6,0)),"",VLOOKUP(AL233,'Listas Ley Transparencia'!$H$3:$M$17,6,0))</f>
        <v/>
      </c>
      <c r="AR233" s="281"/>
      <c r="AS233" s="252"/>
      <c r="AT233" s="282"/>
      <c r="AU233" s="282"/>
      <c r="AV233" s="243"/>
      <c r="AW233" s="305"/>
      <c r="AX233" s="306"/>
      <c r="AY233" s="307"/>
      <c r="AZ233" s="307"/>
      <c r="BA233" s="308" t="str">
        <f t="shared" si="7"/>
        <v>No</v>
      </c>
    </row>
    <row r="234" spans="1:53" ht="93" customHeight="1" x14ac:dyDescent="0.2">
      <c r="A234" s="244">
        <v>232</v>
      </c>
      <c r="B234" s="245"/>
      <c r="C234" s="245"/>
      <c r="D234" s="245"/>
      <c r="E234" s="246"/>
      <c r="F234" s="245"/>
      <c r="G234" s="245"/>
      <c r="H234" s="245"/>
      <c r="I234" s="256"/>
      <c r="J234" s="256"/>
      <c r="K234" s="248"/>
      <c r="L234" s="249"/>
      <c r="M234" s="272"/>
      <c r="N234" s="275"/>
      <c r="O234" s="274">
        <f>IFERROR(VLOOKUP(N234,'Listas Generales'!$B$25:$C$29,2,0),0)</f>
        <v>0</v>
      </c>
      <c r="P234" s="275"/>
      <c r="Q234" s="274">
        <f>IFERROR(VLOOKUP(P234,'Listas Generales'!$B$32:$C$36,2,0),0)</f>
        <v>0</v>
      </c>
      <c r="R234" s="275"/>
      <c r="S234" s="274">
        <f>IFERROR(VLOOKUP(R234,'Listas Generales'!$B$40:$C$44,2,0),0)</f>
        <v>0</v>
      </c>
      <c r="T234" s="276">
        <f t="shared" si="6"/>
        <v>0</v>
      </c>
      <c r="U234" s="275" t="str">
        <f>IFERROR(VLOOKUP(T234,'Listas Generales'!$B$4:$C$7,2,0),"-")</f>
        <v>Sin clasificar</v>
      </c>
      <c r="V234" s="250"/>
      <c r="W234" s="281"/>
      <c r="X234" s="282"/>
      <c r="Y234" s="282"/>
      <c r="Z234" s="282"/>
      <c r="AA234" s="282"/>
      <c r="AB234" s="283"/>
      <c r="AC234" s="292"/>
      <c r="AD234" s="287"/>
      <c r="AE234" s="287"/>
      <c r="AF234" s="287"/>
      <c r="AG234" s="287"/>
      <c r="AH234" s="290"/>
      <c r="AI234" s="318"/>
      <c r="AJ234" s="290"/>
      <c r="AK234" s="318"/>
      <c r="AL234" s="287"/>
      <c r="AM234" s="253"/>
      <c r="AN234" s="295" t="str">
        <f>IF(ISERROR(VLOOKUP(AL234,'Listas Ley Transparencia'!$H$3:$M$17,2,0)),"",VLOOKUP(AL234,'Listas Ley Transparencia'!$H$3:$M$17,2,0))</f>
        <v/>
      </c>
      <c r="AO234" s="296" t="str">
        <f>IF(ISERROR(VLOOKUP(AL234,'Listas Ley Transparencia'!$H$3:$M$17,3,0)),"",VLOOKUP(AL234,'Listas Ley Transparencia'!$H$3:$M$17,3,0))</f>
        <v/>
      </c>
      <c r="AP234" s="296" t="str">
        <f>IF(ISERROR(VLOOKUP(AL234,'Listas Ley Transparencia'!$H$3:$M$17,4,0)),"",VLOOKUP(AL234,'Listas Ley Transparencia'!$H$3:$M$17,4,0))</f>
        <v/>
      </c>
      <c r="AQ234" s="297" t="str">
        <f>IF(ISERROR(VLOOKUP(AL234,'Listas Ley Transparencia'!$H$3:$M$17,6,0)),"",VLOOKUP(AL234,'Listas Ley Transparencia'!$H$3:$M$17,6,0))</f>
        <v/>
      </c>
      <c r="AR234" s="281"/>
      <c r="AS234" s="252"/>
      <c r="AT234" s="282"/>
      <c r="AU234" s="282"/>
      <c r="AV234" s="243"/>
      <c r="AW234" s="305"/>
      <c r="AX234" s="306"/>
      <c r="AY234" s="307"/>
      <c r="AZ234" s="307"/>
      <c r="BA234" s="308" t="str">
        <f t="shared" si="7"/>
        <v>No</v>
      </c>
    </row>
    <row r="235" spans="1:53" ht="93" customHeight="1" x14ac:dyDescent="0.2">
      <c r="A235" s="244">
        <v>233</v>
      </c>
      <c r="B235" s="245"/>
      <c r="C235" s="245"/>
      <c r="D235" s="245"/>
      <c r="E235" s="246"/>
      <c r="F235" s="245"/>
      <c r="G235" s="245"/>
      <c r="H235" s="245"/>
      <c r="I235" s="256"/>
      <c r="J235" s="256"/>
      <c r="K235" s="248"/>
      <c r="L235" s="249"/>
      <c r="M235" s="272"/>
      <c r="N235" s="275"/>
      <c r="O235" s="274">
        <f>IFERROR(VLOOKUP(N235,'Listas Generales'!$B$25:$C$29,2,0),0)</f>
        <v>0</v>
      </c>
      <c r="P235" s="275"/>
      <c r="Q235" s="274">
        <f>IFERROR(VLOOKUP(P235,'Listas Generales'!$B$32:$C$36,2,0),0)</f>
        <v>0</v>
      </c>
      <c r="R235" s="275"/>
      <c r="S235" s="274">
        <f>IFERROR(VLOOKUP(R235,'Listas Generales'!$B$40:$C$44,2,0),0)</f>
        <v>0</v>
      </c>
      <c r="T235" s="276">
        <f t="shared" si="6"/>
        <v>0</v>
      </c>
      <c r="U235" s="275" t="str">
        <f>IFERROR(VLOOKUP(T235,'Listas Generales'!$B$4:$C$7,2,0),"-")</f>
        <v>Sin clasificar</v>
      </c>
      <c r="V235" s="250"/>
      <c r="W235" s="281"/>
      <c r="X235" s="282"/>
      <c r="Y235" s="282"/>
      <c r="Z235" s="282"/>
      <c r="AA235" s="282"/>
      <c r="AB235" s="283"/>
      <c r="AC235" s="292"/>
      <c r="AD235" s="287"/>
      <c r="AE235" s="287"/>
      <c r="AF235" s="287"/>
      <c r="AG235" s="287"/>
      <c r="AH235" s="290"/>
      <c r="AI235" s="318"/>
      <c r="AJ235" s="290"/>
      <c r="AK235" s="318"/>
      <c r="AL235" s="287"/>
      <c r="AM235" s="253"/>
      <c r="AN235" s="295" t="str">
        <f>IF(ISERROR(VLOOKUP(AL235,'Listas Ley Transparencia'!$H$3:$M$17,2,0)),"",VLOOKUP(AL235,'Listas Ley Transparencia'!$H$3:$M$17,2,0))</f>
        <v/>
      </c>
      <c r="AO235" s="296" t="str">
        <f>IF(ISERROR(VLOOKUP(AL235,'Listas Ley Transparencia'!$H$3:$M$17,3,0)),"",VLOOKUP(AL235,'Listas Ley Transparencia'!$H$3:$M$17,3,0))</f>
        <v/>
      </c>
      <c r="AP235" s="296" t="str">
        <f>IF(ISERROR(VLOOKUP(AL235,'Listas Ley Transparencia'!$H$3:$M$17,4,0)),"",VLOOKUP(AL235,'Listas Ley Transparencia'!$H$3:$M$17,4,0))</f>
        <v/>
      </c>
      <c r="AQ235" s="297" t="str">
        <f>IF(ISERROR(VLOOKUP(AL235,'Listas Ley Transparencia'!$H$3:$M$17,6,0)),"",VLOOKUP(AL235,'Listas Ley Transparencia'!$H$3:$M$17,6,0))</f>
        <v/>
      </c>
      <c r="AR235" s="281"/>
      <c r="AS235" s="252"/>
      <c r="AT235" s="282"/>
      <c r="AU235" s="282"/>
      <c r="AV235" s="243"/>
      <c r="AW235" s="305"/>
      <c r="AX235" s="306"/>
      <c r="AY235" s="307"/>
      <c r="AZ235" s="307"/>
      <c r="BA235" s="308" t="str">
        <f t="shared" si="7"/>
        <v>No</v>
      </c>
    </row>
    <row r="236" spans="1:53" ht="93" customHeight="1" x14ac:dyDescent="0.2">
      <c r="A236" s="244">
        <v>234</v>
      </c>
      <c r="B236" s="245"/>
      <c r="C236" s="245"/>
      <c r="D236" s="245"/>
      <c r="E236" s="246"/>
      <c r="F236" s="245"/>
      <c r="G236" s="245"/>
      <c r="H236" s="245"/>
      <c r="I236" s="256"/>
      <c r="J236" s="256"/>
      <c r="K236" s="248"/>
      <c r="L236" s="249"/>
      <c r="M236" s="272"/>
      <c r="N236" s="275"/>
      <c r="O236" s="274">
        <f>IFERROR(VLOOKUP(N236,'Listas Generales'!$B$25:$C$29,2,0),0)</f>
        <v>0</v>
      </c>
      <c r="P236" s="275"/>
      <c r="Q236" s="274">
        <f>IFERROR(VLOOKUP(P236,'Listas Generales'!$B$32:$C$36,2,0),0)</f>
        <v>0</v>
      </c>
      <c r="R236" s="275"/>
      <c r="S236" s="274">
        <f>IFERROR(VLOOKUP(R236,'Listas Generales'!$B$40:$C$44,2,0),0)</f>
        <v>0</v>
      </c>
      <c r="T236" s="276">
        <f t="shared" si="6"/>
        <v>0</v>
      </c>
      <c r="U236" s="275" t="str">
        <f>IFERROR(VLOOKUP(T236,'Listas Generales'!$B$4:$C$7,2,0),"-")</f>
        <v>Sin clasificar</v>
      </c>
      <c r="V236" s="250"/>
      <c r="W236" s="281"/>
      <c r="X236" s="282"/>
      <c r="Y236" s="282"/>
      <c r="Z236" s="282"/>
      <c r="AA236" s="282"/>
      <c r="AB236" s="283"/>
      <c r="AC236" s="292"/>
      <c r="AD236" s="287"/>
      <c r="AE236" s="287"/>
      <c r="AF236" s="287"/>
      <c r="AG236" s="287"/>
      <c r="AH236" s="290"/>
      <c r="AI236" s="318"/>
      <c r="AJ236" s="290"/>
      <c r="AK236" s="318"/>
      <c r="AL236" s="287"/>
      <c r="AM236" s="253"/>
      <c r="AN236" s="295" t="str">
        <f>IF(ISERROR(VLOOKUP(AL236,'Listas Ley Transparencia'!$H$3:$M$17,2,0)),"",VLOOKUP(AL236,'Listas Ley Transparencia'!$H$3:$M$17,2,0))</f>
        <v/>
      </c>
      <c r="AO236" s="296" t="str">
        <f>IF(ISERROR(VLOOKUP(AL236,'Listas Ley Transparencia'!$H$3:$M$17,3,0)),"",VLOOKUP(AL236,'Listas Ley Transparencia'!$H$3:$M$17,3,0))</f>
        <v/>
      </c>
      <c r="AP236" s="296" t="str">
        <f>IF(ISERROR(VLOOKUP(AL236,'Listas Ley Transparencia'!$H$3:$M$17,4,0)),"",VLOOKUP(AL236,'Listas Ley Transparencia'!$H$3:$M$17,4,0))</f>
        <v/>
      </c>
      <c r="AQ236" s="297" t="str">
        <f>IF(ISERROR(VLOOKUP(AL236,'Listas Ley Transparencia'!$H$3:$M$17,6,0)),"",VLOOKUP(AL236,'Listas Ley Transparencia'!$H$3:$M$17,6,0))</f>
        <v/>
      </c>
      <c r="AR236" s="281"/>
      <c r="AS236" s="252"/>
      <c r="AT236" s="282"/>
      <c r="AU236" s="282"/>
      <c r="AV236" s="243"/>
      <c r="AW236" s="305"/>
      <c r="AX236" s="306"/>
      <c r="AY236" s="307"/>
      <c r="AZ236" s="307"/>
      <c r="BA236" s="308" t="str">
        <f t="shared" si="7"/>
        <v>No</v>
      </c>
    </row>
    <row r="237" spans="1:53" ht="93" customHeight="1" x14ac:dyDescent="0.2">
      <c r="A237" s="244">
        <v>235</v>
      </c>
      <c r="B237" s="245"/>
      <c r="C237" s="245"/>
      <c r="D237" s="245"/>
      <c r="E237" s="246"/>
      <c r="F237" s="245"/>
      <c r="G237" s="245"/>
      <c r="H237" s="245"/>
      <c r="I237" s="256"/>
      <c r="J237" s="256"/>
      <c r="K237" s="248"/>
      <c r="L237" s="249"/>
      <c r="M237" s="272"/>
      <c r="N237" s="275"/>
      <c r="O237" s="274">
        <f>IFERROR(VLOOKUP(N237,'Listas Generales'!$B$25:$C$29,2,0),0)</f>
        <v>0</v>
      </c>
      <c r="P237" s="275"/>
      <c r="Q237" s="274">
        <f>IFERROR(VLOOKUP(P237,'Listas Generales'!$B$32:$C$36,2,0),0)</f>
        <v>0</v>
      </c>
      <c r="R237" s="275"/>
      <c r="S237" s="274">
        <f>IFERROR(VLOOKUP(R237,'Listas Generales'!$B$40:$C$44,2,0),0)</f>
        <v>0</v>
      </c>
      <c r="T237" s="276">
        <f t="shared" si="6"/>
        <v>0</v>
      </c>
      <c r="U237" s="275" t="str">
        <f>IFERROR(VLOOKUP(T237,'Listas Generales'!$B$4:$C$7,2,0),"-")</f>
        <v>Sin clasificar</v>
      </c>
      <c r="V237" s="250"/>
      <c r="W237" s="281"/>
      <c r="X237" s="282"/>
      <c r="Y237" s="282"/>
      <c r="Z237" s="282"/>
      <c r="AA237" s="282"/>
      <c r="AB237" s="283"/>
      <c r="AC237" s="292"/>
      <c r="AD237" s="287"/>
      <c r="AE237" s="287"/>
      <c r="AF237" s="287"/>
      <c r="AG237" s="287"/>
      <c r="AH237" s="290"/>
      <c r="AI237" s="318"/>
      <c r="AJ237" s="290"/>
      <c r="AK237" s="318"/>
      <c r="AL237" s="287"/>
      <c r="AM237" s="253"/>
      <c r="AN237" s="295" t="str">
        <f>IF(ISERROR(VLOOKUP(AL237,'Listas Ley Transparencia'!$H$3:$M$17,2,0)),"",VLOOKUP(AL237,'Listas Ley Transparencia'!$H$3:$M$17,2,0))</f>
        <v/>
      </c>
      <c r="AO237" s="296" t="str">
        <f>IF(ISERROR(VLOOKUP(AL237,'Listas Ley Transparencia'!$H$3:$M$17,3,0)),"",VLOOKUP(AL237,'Listas Ley Transparencia'!$H$3:$M$17,3,0))</f>
        <v/>
      </c>
      <c r="AP237" s="296" t="str">
        <f>IF(ISERROR(VLOOKUP(AL237,'Listas Ley Transparencia'!$H$3:$M$17,4,0)),"",VLOOKUP(AL237,'Listas Ley Transparencia'!$H$3:$M$17,4,0))</f>
        <v/>
      </c>
      <c r="AQ237" s="297" t="str">
        <f>IF(ISERROR(VLOOKUP(AL237,'Listas Ley Transparencia'!$H$3:$M$17,6,0)),"",VLOOKUP(AL237,'Listas Ley Transparencia'!$H$3:$M$17,6,0))</f>
        <v/>
      </c>
      <c r="AR237" s="281"/>
      <c r="AS237" s="252"/>
      <c r="AT237" s="282"/>
      <c r="AU237" s="282"/>
      <c r="AV237" s="243"/>
      <c r="AW237" s="305"/>
      <c r="AX237" s="306"/>
      <c r="AY237" s="307"/>
      <c r="AZ237" s="307"/>
      <c r="BA237" s="308" t="str">
        <f t="shared" si="7"/>
        <v>No</v>
      </c>
    </row>
    <row r="238" spans="1:53" ht="93" customHeight="1" x14ac:dyDescent="0.2">
      <c r="A238" s="244">
        <v>236</v>
      </c>
      <c r="B238" s="245"/>
      <c r="C238" s="245"/>
      <c r="D238" s="245"/>
      <c r="E238" s="246"/>
      <c r="F238" s="245"/>
      <c r="G238" s="245"/>
      <c r="H238" s="245"/>
      <c r="I238" s="256"/>
      <c r="J238" s="256"/>
      <c r="K238" s="248"/>
      <c r="L238" s="249"/>
      <c r="M238" s="272"/>
      <c r="N238" s="275"/>
      <c r="O238" s="274">
        <f>IFERROR(VLOOKUP(N238,'Listas Generales'!$B$25:$C$29,2,0),0)</f>
        <v>0</v>
      </c>
      <c r="P238" s="275"/>
      <c r="Q238" s="274">
        <f>IFERROR(VLOOKUP(P238,'Listas Generales'!$B$32:$C$36,2,0),0)</f>
        <v>0</v>
      </c>
      <c r="R238" s="275"/>
      <c r="S238" s="274">
        <f>IFERROR(VLOOKUP(R238,'Listas Generales'!$B$40:$C$44,2,0),0)</f>
        <v>0</v>
      </c>
      <c r="T238" s="276">
        <f t="shared" si="6"/>
        <v>0</v>
      </c>
      <c r="U238" s="275" t="str">
        <f>IFERROR(VLOOKUP(T238,'Listas Generales'!$B$4:$C$7,2,0),"-")</f>
        <v>Sin clasificar</v>
      </c>
      <c r="V238" s="250"/>
      <c r="W238" s="281"/>
      <c r="X238" s="282"/>
      <c r="Y238" s="282"/>
      <c r="Z238" s="282"/>
      <c r="AA238" s="282"/>
      <c r="AB238" s="283"/>
      <c r="AC238" s="292"/>
      <c r="AD238" s="287"/>
      <c r="AE238" s="287"/>
      <c r="AF238" s="287"/>
      <c r="AG238" s="287"/>
      <c r="AH238" s="290"/>
      <c r="AI238" s="318"/>
      <c r="AJ238" s="290"/>
      <c r="AK238" s="318"/>
      <c r="AL238" s="287"/>
      <c r="AM238" s="253"/>
      <c r="AN238" s="295" t="str">
        <f>IF(ISERROR(VLOOKUP(AL238,'Listas Ley Transparencia'!$H$3:$M$17,2,0)),"",VLOOKUP(AL238,'Listas Ley Transparencia'!$H$3:$M$17,2,0))</f>
        <v/>
      </c>
      <c r="AO238" s="296" t="str">
        <f>IF(ISERROR(VLOOKUP(AL238,'Listas Ley Transparencia'!$H$3:$M$17,3,0)),"",VLOOKUP(AL238,'Listas Ley Transparencia'!$H$3:$M$17,3,0))</f>
        <v/>
      </c>
      <c r="AP238" s="296" t="str">
        <f>IF(ISERROR(VLOOKUP(AL238,'Listas Ley Transparencia'!$H$3:$M$17,4,0)),"",VLOOKUP(AL238,'Listas Ley Transparencia'!$H$3:$M$17,4,0))</f>
        <v/>
      </c>
      <c r="AQ238" s="297" t="str">
        <f>IF(ISERROR(VLOOKUP(AL238,'Listas Ley Transparencia'!$H$3:$M$17,6,0)),"",VLOOKUP(AL238,'Listas Ley Transparencia'!$H$3:$M$17,6,0))</f>
        <v/>
      </c>
      <c r="AR238" s="281"/>
      <c r="AS238" s="252"/>
      <c r="AT238" s="282"/>
      <c r="AU238" s="282"/>
      <c r="AV238" s="243"/>
      <c r="AW238" s="305"/>
      <c r="AX238" s="306"/>
      <c r="AY238" s="307"/>
      <c r="AZ238" s="307"/>
      <c r="BA238" s="308" t="str">
        <f t="shared" si="7"/>
        <v>No</v>
      </c>
    </row>
    <row r="239" spans="1:53" ht="93" customHeight="1" x14ac:dyDescent="0.2">
      <c r="A239" s="244">
        <v>237</v>
      </c>
      <c r="B239" s="245"/>
      <c r="C239" s="245"/>
      <c r="D239" s="245"/>
      <c r="E239" s="246"/>
      <c r="F239" s="245"/>
      <c r="G239" s="245"/>
      <c r="H239" s="245"/>
      <c r="I239" s="256"/>
      <c r="J239" s="256"/>
      <c r="K239" s="248"/>
      <c r="L239" s="249"/>
      <c r="M239" s="272"/>
      <c r="N239" s="275"/>
      <c r="O239" s="274">
        <f>IFERROR(VLOOKUP(N239,'Listas Generales'!$B$25:$C$29,2,0),0)</f>
        <v>0</v>
      </c>
      <c r="P239" s="275"/>
      <c r="Q239" s="274">
        <f>IFERROR(VLOOKUP(P239,'Listas Generales'!$B$32:$C$36,2,0),0)</f>
        <v>0</v>
      </c>
      <c r="R239" s="275"/>
      <c r="S239" s="274">
        <f>IFERROR(VLOOKUP(R239,'Listas Generales'!$B$40:$C$44,2,0),0)</f>
        <v>0</v>
      </c>
      <c r="T239" s="276">
        <f t="shared" si="6"/>
        <v>0</v>
      </c>
      <c r="U239" s="275" t="str">
        <f>IFERROR(VLOOKUP(T239,'Listas Generales'!$B$4:$C$7,2,0),"-")</f>
        <v>Sin clasificar</v>
      </c>
      <c r="V239" s="250"/>
      <c r="W239" s="281"/>
      <c r="X239" s="282"/>
      <c r="Y239" s="282"/>
      <c r="Z239" s="282"/>
      <c r="AA239" s="282"/>
      <c r="AB239" s="283"/>
      <c r="AC239" s="292"/>
      <c r="AD239" s="287"/>
      <c r="AE239" s="287"/>
      <c r="AF239" s="287"/>
      <c r="AG239" s="287"/>
      <c r="AH239" s="290"/>
      <c r="AI239" s="318"/>
      <c r="AJ239" s="290"/>
      <c r="AK239" s="318"/>
      <c r="AL239" s="287"/>
      <c r="AM239" s="253"/>
      <c r="AN239" s="295" t="str">
        <f>IF(ISERROR(VLOOKUP(AL239,'Listas Ley Transparencia'!$H$3:$M$17,2,0)),"",VLOOKUP(AL239,'Listas Ley Transparencia'!$H$3:$M$17,2,0))</f>
        <v/>
      </c>
      <c r="AO239" s="296" t="str">
        <f>IF(ISERROR(VLOOKUP(AL239,'Listas Ley Transparencia'!$H$3:$M$17,3,0)),"",VLOOKUP(AL239,'Listas Ley Transparencia'!$H$3:$M$17,3,0))</f>
        <v/>
      </c>
      <c r="AP239" s="296" t="str">
        <f>IF(ISERROR(VLOOKUP(AL239,'Listas Ley Transparencia'!$H$3:$M$17,4,0)),"",VLOOKUP(AL239,'Listas Ley Transparencia'!$H$3:$M$17,4,0))</f>
        <v/>
      </c>
      <c r="AQ239" s="297" t="str">
        <f>IF(ISERROR(VLOOKUP(AL239,'Listas Ley Transparencia'!$H$3:$M$17,6,0)),"",VLOOKUP(AL239,'Listas Ley Transparencia'!$H$3:$M$17,6,0))</f>
        <v/>
      </c>
      <c r="AR239" s="281"/>
      <c r="AS239" s="252"/>
      <c r="AT239" s="282"/>
      <c r="AU239" s="282"/>
      <c r="AV239" s="243"/>
      <c r="AW239" s="305"/>
      <c r="AX239" s="306"/>
      <c r="AY239" s="307"/>
      <c r="AZ239" s="307"/>
      <c r="BA239" s="308" t="str">
        <f t="shared" si="7"/>
        <v>No</v>
      </c>
    </row>
    <row r="240" spans="1:53" ht="93" customHeight="1" x14ac:dyDescent="0.2">
      <c r="A240" s="244">
        <v>238</v>
      </c>
      <c r="B240" s="245"/>
      <c r="C240" s="245"/>
      <c r="D240" s="245"/>
      <c r="E240" s="246"/>
      <c r="F240" s="245"/>
      <c r="G240" s="245"/>
      <c r="H240" s="245"/>
      <c r="I240" s="256"/>
      <c r="J240" s="256"/>
      <c r="K240" s="248"/>
      <c r="L240" s="249"/>
      <c r="M240" s="272"/>
      <c r="N240" s="275"/>
      <c r="O240" s="274">
        <f>IFERROR(VLOOKUP(N240,'Listas Generales'!$B$25:$C$29,2,0),0)</f>
        <v>0</v>
      </c>
      <c r="P240" s="275"/>
      <c r="Q240" s="274">
        <f>IFERROR(VLOOKUP(P240,'Listas Generales'!$B$32:$C$36,2,0),0)</f>
        <v>0</v>
      </c>
      <c r="R240" s="275"/>
      <c r="S240" s="274">
        <f>IFERROR(VLOOKUP(R240,'Listas Generales'!$B$40:$C$44,2,0),0)</f>
        <v>0</v>
      </c>
      <c r="T240" s="276">
        <f t="shared" si="6"/>
        <v>0</v>
      </c>
      <c r="U240" s="275" t="str">
        <f>IFERROR(VLOOKUP(T240,'Listas Generales'!$B$4:$C$7,2,0),"-")</f>
        <v>Sin clasificar</v>
      </c>
      <c r="V240" s="250"/>
      <c r="W240" s="281"/>
      <c r="X240" s="282"/>
      <c r="Y240" s="282"/>
      <c r="Z240" s="282"/>
      <c r="AA240" s="282"/>
      <c r="AB240" s="283"/>
      <c r="AC240" s="292"/>
      <c r="AD240" s="287"/>
      <c r="AE240" s="287"/>
      <c r="AF240" s="287"/>
      <c r="AG240" s="287"/>
      <c r="AH240" s="290"/>
      <c r="AI240" s="318"/>
      <c r="AJ240" s="290"/>
      <c r="AK240" s="318"/>
      <c r="AL240" s="287"/>
      <c r="AM240" s="253"/>
      <c r="AN240" s="295" t="str">
        <f>IF(ISERROR(VLOOKUP(AL240,'Listas Ley Transparencia'!$H$3:$M$17,2,0)),"",VLOOKUP(AL240,'Listas Ley Transparencia'!$H$3:$M$17,2,0))</f>
        <v/>
      </c>
      <c r="AO240" s="296" t="str">
        <f>IF(ISERROR(VLOOKUP(AL240,'Listas Ley Transparencia'!$H$3:$M$17,3,0)),"",VLOOKUP(AL240,'Listas Ley Transparencia'!$H$3:$M$17,3,0))</f>
        <v/>
      </c>
      <c r="AP240" s="296" t="str">
        <f>IF(ISERROR(VLOOKUP(AL240,'Listas Ley Transparencia'!$H$3:$M$17,4,0)),"",VLOOKUP(AL240,'Listas Ley Transparencia'!$H$3:$M$17,4,0))</f>
        <v/>
      </c>
      <c r="AQ240" s="297" t="str">
        <f>IF(ISERROR(VLOOKUP(AL240,'Listas Ley Transparencia'!$H$3:$M$17,6,0)),"",VLOOKUP(AL240,'Listas Ley Transparencia'!$H$3:$M$17,6,0))</f>
        <v/>
      </c>
      <c r="AR240" s="281"/>
      <c r="AS240" s="252"/>
      <c r="AT240" s="282"/>
      <c r="AU240" s="282"/>
      <c r="AV240" s="243"/>
      <c r="AW240" s="305"/>
      <c r="AX240" s="306"/>
      <c r="AY240" s="307"/>
      <c r="AZ240" s="307"/>
      <c r="BA240" s="308" t="str">
        <f t="shared" si="7"/>
        <v>No</v>
      </c>
    </row>
    <row r="241" spans="1:53" ht="93" customHeight="1" x14ac:dyDescent="0.2">
      <c r="A241" s="244">
        <v>239</v>
      </c>
      <c r="B241" s="245"/>
      <c r="C241" s="245"/>
      <c r="D241" s="245"/>
      <c r="E241" s="246"/>
      <c r="F241" s="245"/>
      <c r="G241" s="245"/>
      <c r="H241" s="245"/>
      <c r="I241" s="256"/>
      <c r="J241" s="256"/>
      <c r="K241" s="248"/>
      <c r="L241" s="249"/>
      <c r="M241" s="272"/>
      <c r="N241" s="275"/>
      <c r="O241" s="274">
        <f>IFERROR(VLOOKUP(N241,'Listas Generales'!$B$25:$C$29,2,0),0)</f>
        <v>0</v>
      </c>
      <c r="P241" s="275"/>
      <c r="Q241" s="274">
        <f>IFERROR(VLOOKUP(P241,'Listas Generales'!$B$32:$C$36,2,0),0)</f>
        <v>0</v>
      </c>
      <c r="R241" s="275"/>
      <c r="S241" s="274">
        <f>IFERROR(VLOOKUP(R241,'Listas Generales'!$B$40:$C$44,2,0),0)</f>
        <v>0</v>
      </c>
      <c r="T241" s="276">
        <f t="shared" si="6"/>
        <v>0</v>
      </c>
      <c r="U241" s="275" t="str">
        <f>IFERROR(VLOOKUP(T241,'Listas Generales'!$B$4:$C$7,2,0),"-")</f>
        <v>Sin clasificar</v>
      </c>
      <c r="V241" s="250"/>
      <c r="W241" s="281"/>
      <c r="X241" s="282"/>
      <c r="Y241" s="282"/>
      <c r="Z241" s="282"/>
      <c r="AA241" s="282"/>
      <c r="AB241" s="283"/>
      <c r="AC241" s="292"/>
      <c r="AD241" s="287"/>
      <c r="AE241" s="287"/>
      <c r="AF241" s="287"/>
      <c r="AG241" s="287"/>
      <c r="AH241" s="290"/>
      <c r="AI241" s="318"/>
      <c r="AJ241" s="290"/>
      <c r="AK241" s="318"/>
      <c r="AL241" s="287"/>
      <c r="AM241" s="253"/>
      <c r="AN241" s="295" t="str">
        <f>IF(ISERROR(VLOOKUP(AL241,'Listas Ley Transparencia'!$H$3:$M$17,2,0)),"",VLOOKUP(AL241,'Listas Ley Transparencia'!$H$3:$M$17,2,0))</f>
        <v/>
      </c>
      <c r="AO241" s="296" t="str">
        <f>IF(ISERROR(VLOOKUP(AL241,'Listas Ley Transparencia'!$H$3:$M$17,3,0)),"",VLOOKUP(AL241,'Listas Ley Transparencia'!$H$3:$M$17,3,0))</f>
        <v/>
      </c>
      <c r="AP241" s="296" t="str">
        <f>IF(ISERROR(VLOOKUP(AL241,'Listas Ley Transparencia'!$H$3:$M$17,4,0)),"",VLOOKUP(AL241,'Listas Ley Transparencia'!$H$3:$M$17,4,0))</f>
        <v/>
      </c>
      <c r="AQ241" s="297" t="str">
        <f>IF(ISERROR(VLOOKUP(AL241,'Listas Ley Transparencia'!$H$3:$M$17,6,0)),"",VLOOKUP(AL241,'Listas Ley Transparencia'!$H$3:$M$17,6,0))</f>
        <v/>
      </c>
      <c r="AR241" s="281"/>
      <c r="AS241" s="252"/>
      <c r="AT241" s="282"/>
      <c r="AU241" s="282"/>
      <c r="AV241" s="243"/>
      <c r="AW241" s="305"/>
      <c r="AX241" s="306"/>
      <c r="AY241" s="307"/>
      <c r="AZ241" s="307"/>
      <c r="BA241" s="308" t="str">
        <f t="shared" si="7"/>
        <v>No</v>
      </c>
    </row>
    <row r="242" spans="1:53" ht="93" customHeight="1" x14ac:dyDescent="0.2">
      <c r="A242" s="244">
        <v>240</v>
      </c>
      <c r="B242" s="245"/>
      <c r="C242" s="245"/>
      <c r="D242" s="245"/>
      <c r="E242" s="246"/>
      <c r="F242" s="245"/>
      <c r="G242" s="245"/>
      <c r="H242" s="245"/>
      <c r="I242" s="256"/>
      <c r="J242" s="256"/>
      <c r="K242" s="248"/>
      <c r="L242" s="249"/>
      <c r="M242" s="272"/>
      <c r="N242" s="275"/>
      <c r="O242" s="274">
        <f>IFERROR(VLOOKUP(N242,'Listas Generales'!$B$25:$C$29,2,0),0)</f>
        <v>0</v>
      </c>
      <c r="P242" s="275"/>
      <c r="Q242" s="274">
        <f>IFERROR(VLOOKUP(P242,'Listas Generales'!$B$32:$C$36,2,0),0)</f>
        <v>0</v>
      </c>
      <c r="R242" s="275"/>
      <c r="S242" s="274">
        <f>IFERROR(VLOOKUP(R242,'Listas Generales'!$B$40:$C$44,2,0),0)</f>
        <v>0</v>
      </c>
      <c r="T242" s="276">
        <f t="shared" si="6"/>
        <v>0</v>
      </c>
      <c r="U242" s="275" t="str">
        <f>IFERROR(VLOOKUP(T242,'Listas Generales'!$B$4:$C$7,2,0),"-")</f>
        <v>Sin clasificar</v>
      </c>
      <c r="V242" s="250"/>
      <c r="W242" s="281"/>
      <c r="X242" s="282"/>
      <c r="Y242" s="282"/>
      <c r="Z242" s="282"/>
      <c r="AA242" s="282"/>
      <c r="AB242" s="283"/>
      <c r="AC242" s="292"/>
      <c r="AD242" s="287"/>
      <c r="AE242" s="287"/>
      <c r="AF242" s="287"/>
      <c r="AG242" s="287"/>
      <c r="AH242" s="290"/>
      <c r="AI242" s="318"/>
      <c r="AJ242" s="290"/>
      <c r="AK242" s="318"/>
      <c r="AL242" s="287"/>
      <c r="AM242" s="253"/>
      <c r="AN242" s="295" t="str">
        <f>IF(ISERROR(VLOOKUP(AL242,'Listas Ley Transparencia'!$H$3:$M$17,2,0)),"",VLOOKUP(AL242,'Listas Ley Transparencia'!$H$3:$M$17,2,0))</f>
        <v/>
      </c>
      <c r="AO242" s="296" t="str">
        <f>IF(ISERROR(VLOOKUP(AL242,'Listas Ley Transparencia'!$H$3:$M$17,3,0)),"",VLOOKUP(AL242,'Listas Ley Transparencia'!$H$3:$M$17,3,0))</f>
        <v/>
      </c>
      <c r="AP242" s="296" t="str">
        <f>IF(ISERROR(VLOOKUP(AL242,'Listas Ley Transparencia'!$H$3:$M$17,4,0)),"",VLOOKUP(AL242,'Listas Ley Transparencia'!$H$3:$M$17,4,0))</f>
        <v/>
      </c>
      <c r="AQ242" s="297" t="str">
        <f>IF(ISERROR(VLOOKUP(AL242,'Listas Ley Transparencia'!$H$3:$M$17,6,0)),"",VLOOKUP(AL242,'Listas Ley Transparencia'!$H$3:$M$17,6,0))</f>
        <v/>
      </c>
      <c r="AR242" s="281"/>
      <c r="AS242" s="252"/>
      <c r="AT242" s="282"/>
      <c r="AU242" s="282"/>
      <c r="AV242" s="243"/>
      <c r="AW242" s="305"/>
      <c r="AX242" s="306"/>
      <c r="AY242" s="307"/>
      <c r="AZ242" s="307"/>
      <c r="BA242" s="308" t="str">
        <f t="shared" si="7"/>
        <v>No</v>
      </c>
    </row>
    <row r="243" spans="1:53" ht="93" customHeight="1" x14ac:dyDescent="0.2">
      <c r="A243" s="244">
        <v>241</v>
      </c>
      <c r="B243" s="245"/>
      <c r="C243" s="245"/>
      <c r="D243" s="245"/>
      <c r="E243" s="246"/>
      <c r="F243" s="245"/>
      <c r="G243" s="245"/>
      <c r="H243" s="245"/>
      <c r="I243" s="256"/>
      <c r="J243" s="256"/>
      <c r="K243" s="248"/>
      <c r="L243" s="249"/>
      <c r="M243" s="272"/>
      <c r="N243" s="275"/>
      <c r="O243" s="274">
        <f>IFERROR(VLOOKUP(N243,'Listas Generales'!$B$25:$C$29,2,0),0)</f>
        <v>0</v>
      </c>
      <c r="P243" s="275"/>
      <c r="Q243" s="274">
        <f>IFERROR(VLOOKUP(P243,'Listas Generales'!$B$32:$C$36,2,0),0)</f>
        <v>0</v>
      </c>
      <c r="R243" s="275"/>
      <c r="S243" s="274">
        <f>IFERROR(VLOOKUP(R243,'Listas Generales'!$B$40:$C$44,2,0),0)</f>
        <v>0</v>
      </c>
      <c r="T243" s="276">
        <f t="shared" si="6"/>
        <v>0</v>
      </c>
      <c r="U243" s="275" t="str">
        <f>IFERROR(VLOOKUP(T243,'Listas Generales'!$B$4:$C$7,2,0),"-")</f>
        <v>Sin clasificar</v>
      </c>
      <c r="V243" s="250"/>
      <c r="W243" s="281"/>
      <c r="X243" s="282"/>
      <c r="Y243" s="282"/>
      <c r="Z243" s="282"/>
      <c r="AA243" s="282"/>
      <c r="AB243" s="283"/>
      <c r="AC243" s="292"/>
      <c r="AD243" s="287"/>
      <c r="AE243" s="287"/>
      <c r="AF243" s="287"/>
      <c r="AG243" s="287"/>
      <c r="AH243" s="290"/>
      <c r="AI243" s="318"/>
      <c r="AJ243" s="290"/>
      <c r="AK243" s="318"/>
      <c r="AL243" s="287"/>
      <c r="AM243" s="253"/>
      <c r="AN243" s="295" t="str">
        <f>IF(ISERROR(VLOOKUP(AL243,'Listas Ley Transparencia'!$H$3:$M$17,2,0)),"",VLOOKUP(AL243,'Listas Ley Transparencia'!$H$3:$M$17,2,0))</f>
        <v/>
      </c>
      <c r="AO243" s="296" t="str">
        <f>IF(ISERROR(VLOOKUP(AL243,'Listas Ley Transparencia'!$H$3:$M$17,3,0)),"",VLOOKUP(AL243,'Listas Ley Transparencia'!$H$3:$M$17,3,0))</f>
        <v/>
      </c>
      <c r="AP243" s="296" t="str">
        <f>IF(ISERROR(VLOOKUP(AL243,'Listas Ley Transparencia'!$H$3:$M$17,4,0)),"",VLOOKUP(AL243,'Listas Ley Transparencia'!$H$3:$M$17,4,0))</f>
        <v/>
      </c>
      <c r="AQ243" s="297" t="str">
        <f>IF(ISERROR(VLOOKUP(AL243,'Listas Ley Transparencia'!$H$3:$M$17,6,0)),"",VLOOKUP(AL243,'Listas Ley Transparencia'!$H$3:$M$17,6,0))</f>
        <v/>
      </c>
      <c r="AR243" s="281"/>
      <c r="AS243" s="252"/>
      <c r="AT243" s="282"/>
      <c r="AU243" s="282"/>
      <c r="AV243" s="243"/>
      <c r="AW243" s="305"/>
      <c r="AX243" s="306"/>
      <c r="AY243" s="307"/>
      <c r="AZ243" s="307"/>
      <c r="BA243" s="308" t="str">
        <f t="shared" si="7"/>
        <v>No</v>
      </c>
    </row>
    <row r="244" spans="1:53" ht="93" customHeight="1" x14ac:dyDescent="0.2">
      <c r="A244" s="244">
        <v>242</v>
      </c>
      <c r="B244" s="245"/>
      <c r="C244" s="245"/>
      <c r="D244" s="245"/>
      <c r="E244" s="246"/>
      <c r="F244" s="245"/>
      <c r="G244" s="245"/>
      <c r="H244" s="245"/>
      <c r="I244" s="256"/>
      <c r="J244" s="256"/>
      <c r="K244" s="248"/>
      <c r="L244" s="249"/>
      <c r="M244" s="272"/>
      <c r="N244" s="275"/>
      <c r="O244" s="274">
        <f>IFERROR(VLOOKUP(N244,'Listas Generales'!$B$25:$C$29,2,0),0)</f>
        <v>0</v>
      </c>
      <c r="P244" s="275"/>
      <c r="Q244" s="274">
        <f>IFERROR(VLOOKUP(P244,'Listas Generales'!$B$32:$C$36,2,0),0)</f>
        <v>0</v>
      </c>
      <c r="R244" s="275"/>
      <c r="S244" s="274">
        <f>IFERROR(VLOOKUP(R244,'Listas Generales'!$B$40:$C$44,2,0),0)</f>
        <v>0</v>
      </c>
      <c r="T244" s="276">
        <f t="shared" si="6"/>
        <v>0</v>
      </c>
      <c r="U244" s="275" t="str">
        <f>IFERROR(VLOOKUP(T244,'Listas Generales'!$B$4:$C$7,2,0),"-")</f>
        <v>Sin clasificar</v>
      </c>
      <c r="V244" s="250"/>
      <c r="W244" s="281"/>
      <c r="X244" s="282"/>
      <c r="Y244" s="282"/>
      <c r="Z244" s="282"/>
      <c r="AA244" s="282"/>
      <c r="AB244" s="283"/>
      <c r="AC244" s="292"/>
      <c r="AD244" s="287"/>
      <c r="AE244" s="287"/>
      <c r="AF244" s="287"/>
      <c r="AG244" s="287"/>
      <c r="AH244" s="290"/>
      <c r="AI244" s="318"/>
      <c r="AJ244" s="290"/>
      <c r="AK244" s="318"/>
      <c r="AL244" s="287"/>
      <c r="AM244" s="253"/>
      <c r="AN244" s="295" t="str">
        <f>IF(ISERROR(VLOOKUP(AL244,'Listas Ley Transparencia'!$H$3:$M$17,2,0)),"",VLOOKUP(AL244,'Listas Ley Transparencia'!$H$3:$M$17,2,0))</f>
        <v/>
      </c>
      <c r="AO244" s="296" t="str">
        <f>IF(ISERROR(VLOOKUP(AL244,'Listas Ley Transparencia'!$H$3:$M$17,3,0)),"",VLOOKUP(AL244,'Listas Ley Transparencia'!$H$3:$M$17,3,0))</f>
        <v/>
      </c>
      <c r="AP244" s="296" t="str">
        <f>IF(ISERROR(VLOOKUP(AL244,'Listas Ley Transparencia'!$H$3:$M$17,4,0)),"",VLOOKUP(AL244,'Listas Ley Transparencia'!$H$3:$M$17,4,0))</f>
        <v/>
      </c>
      <c r="AQ244" s="297" t="str">
        <f>IF(ISERROR(VLOOKUP(AL244,'Listas Ley Transparencia'!$H$3:$M$17,6,0)),"",VLOOKUP(AL244,'Listas Ley Transparencia'!$H$3:$M$17,6,0))</f>
        <v/>
      </c>
      <c r="AR244" s="281"/>
      <c r="AS244" s="252"/>
      <c r="AT244" s="282"/>
      <c r="AU244" s="282"/>
      <c r="AV244" s="243"/>
      <c r="AW244" s="305"/>
      <c r="AX244" s="306"/>
      <c r="AY244" s="307"/>
      <c r="AZ244" s="307"/>
      <c r="BA244" s="308" t="str">
        <f t="shared" si="7"/>
        <v>No</v>
      </c>
    </row>
    <row r="245" spans="1:53" ht="93" customHeight="1" x14ac:dyDescent="0.2">
      <c r="A245" s="244">
        <v>243</v>
      </c>
      <c r="B245" s="245"/>
      <c r="C245" s="245"/>
      <c r="D245" s="245"/>
      <c r="E245" s="246"/>
      <c r="F245" s="245"/>
      <c r="G245" s="245"/>
      <c r="H245" s="245"/>
      <c r="I245" s="256"/>
      <c r="J245" s="256"/>
      <c r="K245" s="248"/>
      <c r="L245" s="249"/>
      <c r="M245" s="272"/>
      <c r="N245" s="275"/>
      <c r="O245" s="274">
        <f>IFERROR(VLOOKUP(N245,'Listas Generales'!$B$25:$C$29,2,0),0)</f>
        <v>0</v>
      </c>
      <c r="P245" s="275"/>
      <c r="Q245" s="274">
        <f>IFERROR(VLOOKUP(P245,'Listas Generales'!$B$32:$C$36,2,0),0)</f>
        <v>0</v>
      </c>
      <c r="R245" s="275"/>
      <c r="S245" s="274">
        <f>IFERROR(VLOOKUP(R245,'Listas Generales'!$B$40:$C$44,2,0),0)</f>
        <v>0</v>
      </c>
      <c r="T245" s="276">
        <f t="shared" si="6"/>
        <v>0</v>
      </c>
      <c r="U245" s="275" t="str">
        <f>IFERROR(VLOOKUP(T245,'Listas Generales'!$B$4:$C$7,2,0),"-")</f>
        <v>Sin clasificar</v>
      </c>
      <c r="V245" s="250"/>
      <c r="W245" s="281"/>
      <c r="X245" s="282"/>
      <c r="Y245" s="282"/>
      <c r="Z245" s="282"/>
      <c r="AA245" s="282"/>
      <c r="AB245" s="283"/>
      <c r="AC245" s="292"/>
      <c r="AD245" s="287"/>
      <c r="AE245" s="287"/>
      <c r="AF245" s="287"/>
      <c r="AG245" s="287"/>
      <c r="AH245" s="290"/>
      <c r="AI245" s="318"/>
      <c r="AJ245" s="290"/>
      <c r="AK245" s="318"/>
      <c r="AL245" s="287"/>
      <c r="AM245" s="253"/>
      <c r="AN245" s="295" t="str">
        <f>IF(ISERROR(VLOOKUP(AL245,'Listas Ley Transparencia'!$H$3:$M$17,2,0)),"",VLOOKUP(AL245,'Listas Ley Transparencia'!$H$3:$M$17,2,0))</f>
        <v/>
      </c>
      <c r="AO245" s="296" t="str">
        <f>IF(ISERROR(VLOOKUP(AL245,'Listas Ley Transparencia'!$H$3:$M$17,3,0)),"",VLOOKUP(AL245,'Listas Ley Transparencia'!$H$3:$M$17,3,0))</f>
        <v/>
      </c>
      <c r="AP245" s="296" t="str">
        <f>IF(ISERROR(VLOOKUP(AL245,'Listas Ley Transparencia'!$H$3:$M$17,4,0)),"",VLOOKUP(AL245,'Listas Ley Transparencia'!$H$3:$M$17,4,0))</f>
        <v/>
      </c>
      <c r="AQ245" s="297" t="str">
        <f>IF(ISERROR(VLOOKUP(AL245,'Listas Ley Transparencia'!$H$3:$M$17,6,0)),"",VLOOKUP(AL245,'Listas Ley Transparencia'!$H$3:$M$17,6,0))</f>
        <v/>
      </c>
      <c r="AR245" s="281"/>
      <c r="AS245" s="252"/>
      <c r="AT245" s="282"/>
      <c r="AU245" s="282"/>
      <c r="AV245" s="243"/>
      <c r="AW245" s="305"/>
      <c r="AX245" s="306"/>
      <c r="AY245" s="307"/>
      <c r="AZ245" s="307"/>
      <c r="BA245" s="308" t="str">
        <f t="shared" si="7"/>
        <v>No</v>
      </c>
    </row>
    <row r="246" spans="1:53" ht="93" customHeight="1" x14ac:dyDescent="0.2">
      <c r="A246" s="244">
        <v>244</v>
      </c>
      <c r="B246" s="245"/>
      <c r="C246" s="245"/>
      <c r="D246" s="245"/>
      <c r="E246" s="246"/>
      <c r="F246" s="245"/>
      <c r="G246" s="245"/>
      <c r="H246" s="245"/>
      <c r="I246" s="256"/>
      <c r="J246" s="256"/>
      <c r="K246" s="248"/>
      <c r="L246" s="249"/>
      <c r="M246" s="272"/>
      <c r="N246" s="275"/>
      <c r="O246" s="274">
        <f>IFERROR(VLOOKUP(N246,'Listas Generales'!$B$25:$C$29,2,0),0)</f>
        <v>0</v>
      </c>
      <c r="P246" s="275"/>
      <c r="Q246" s="274">
        <f>IFERROR(VLOOKUP(P246,'Listas Generales'!$B$32:$C$36,2,0),0)</f>
        <v>0</v>
      </c>
      <c r="R246" s="275"/>
      <c r="S246" s="274">
        <f>IFERROR(VLOOKUP(R246,'Listas Generales'!$B$40:$C$44,2,0),0)</f>
        <v>0</v>
      </c>
      <c r="T246" s="276">
        <f t="shared" si="6"/>
        <v>0</v>
      </c>
      <c r="U246" s="275" t="str">
        <f>IFERROR(VLOOKUP(T246,'Listas Generales'!$B$4:$C$7,2,0),"-")</f>
        <v>Sin clasificar</v>
      </c>
      <c r="V246" s="250"/>
      <c r="W246" s="281"/>
      <c r="X246" s="282"/>
      <c r="Y246" s="282"/>
      <c r="Z246" s="282"/>
      <c r="AA246" s="282"/>
      <c r="AB246" s="283"/>
      <c r="AC246" s="292"/>
      <c r="AD246" s="287"/>
      <c r="AE246" s="287"/>
      <c r="AF246" s="287"/>
      <c r="AG246" s="287"/>
      <c r="AH246" s="290"/>
      <c r="AI246" s="318"/>
      <c r="AJ246" s="290"/>
      <c r="AK246" s="318"/>
      <c r="AL246" s="287"/>
      <c r="AM246" s="253"/>
      <c r="AN246" s="295" t="str">
        <f>IF(ISERROR(VLOOKUP(AL246,'Listas Ley Transparencia'!$H$3:$M$17,2,0)),"",VLOOKUP(AL246,'Listas Ley Transparencia'!$H$3:$M$17,2,0))</f>
        <v/>
      </c>
      <c r="AO246" s="296" t="str">
        <f>IF(ISERROR(VLOOKUP(AL246,'Listas Ley Transparencia'!$H$3:$M$17,3,0)),"",VLOOKUP(AL246,'Listas Ley Transparencia'!$H$3:$M$17,3,0))</f>
        <v/>
      </c>
      <c r="AP246" s="296" t="str">
        <f>IF(ISERROR(VLOOKUP(AL246,'Listas Ley Transparencia'!$H$3:$M$17,4,0)),"",VLOOKUP(AL246,'Listas Ley Transparencia'!$H$3:$M$17,4,0))</f>
        <v/>
      </c>
      <c r="AQ246" s="297" t="str">
        <f>IF(ISERROR(VLOOKUP(AL246,'Listas Ley Transparencia'!$H$3:$M$17,6,0)),"",VLOOKUP(AL246,'Listas Ley Transparencia'!$H$3:$M$17,6,0))</f>
        <v/>
      </c>
      <c r="AR246" s="281"/>
      <c r="AS246" s="252"/>
      <c r="AT246" s="282"/>
      <c r="AU246" s="282"/>
      <c r="AV246" s="243"/>
      <c r="AW246" s="305"/>
      <c r="AX246" s="306"/>
      <c r="AY246" s="307"/>
      <c r="AZ246" s="307"/>
      <c r="BA246" s="308" t="str">
        <f t="shared" si="7"/>
        <v>No</v>
      </c>
    </row>
    <row r="247" spans="1:53" ht="93" customHeight="1" x14ac:dyDescent="0.2">
      <c r="A247" s="244">
        <v>245</v>
      </c>
      <c r="B247" s="245"/>
      <c r="C247" s="245"/>
      <c r="D247" s="245"/>
      <c r="E247" s="246"/>
      <c r="F247" s="245"/>
      <c r="G247" s="245"/>
      <c r="H247" s="245"/>
      <c r="I247" s="256"/>
      <c r="J247" s="256"/>
      <c r="K247" s="248"/>
      <c r="L247" s="249"/>
      <c r="M247" s="272"/>
      <c r="N247" s="275"/>
      <c r="O247" s="274">
        <f>IFERROR(VLOOKUP(N247,'Listas Generales'!$B$25:$C$29,2,0),0)</f>
        <v>0</v>
      </c>
      <c r="P247" s="275"/>
      <c r="Q247" s="274">
        <f>IFERROR(VLOOKUP(P247,'Listas Generales'!$B$32:$C$36,2,0),0)</f>
        <v>0</v>
      </c>
      <c r="R247" s="275"/>
      <c r="S247" s="274">
        <f>IFERROR(VLOOKUP(R247,'Listas Generales'!$B$40:$C$44,2,0),0)</f>
        <v>0</v>
      </c>
      <c r="T247" s="276">
        <f t="shared" si="6"/>
        <v>0</v>
      </c>
      <c r="U247" s="275" t="str">
        <f>IFERROR(VLOOKUP(T247,'Listas Generales'!$B$4:$C$7,2,0),"-")</f>
        <v>Sin clasificar</v>
      </c>
      <c r="V247" s="250"/>
      <c r="W247" s="281"/>
      <c r="X247" s="282"/>
      <c r="Y247" s="282"/>
      <c r="Z247" s="282"/>
      <c r="AA247" s="282"/>
      <c r="AB247" s="283"/>
      <c r="AC247" s="292"/>
      <c r="AD247" s="287"/>
      <c r="AE247" s="287"/>
      <c r="AF247" s="287"/>
      <c r="AG247" s="287"/>
      <c r="AH247" s="290"/>
      <c r="AI247" s="318"/>
      <c r="AJ247" s="290"/>
      <c r="AK247" s="318"/>
      <c r="AL247" s="287"/>
      <c r="AM247" s="253"/>
      <c r="AN247" s="295" t="str">
        <f>IF(ISERROR(VLOOKUP(AL247,'Listas Ley Transparencia'!$H$3:$M$17,2,0)),"",VLOOKUP(AL247,'Listas Ley Transparencia'!$H$3:$M$17,2,0))</f>
        <v/>
      </c>
      <c r="AO247" s="296" t="str">
        <f>IF(ISERROR(VLOOKUP(AL247,'Listas Ley Transparencia'!$H$3:$M$17,3,0)),"",VLOOKUP(AL247,'Listas Ley Transparencia'!$H$3:$M$17,3,0))</f>
        <v/>
      </c>
      <c r="AP247" s="296" t="str">
        <f>IF(ISERROR(VLOOKUP(AL247,'Listas Ley Transparencia'!$H$3:$M$17,4,0)),"",VLOOKUP(AL247,'Listas Ley Transparencia'!$H$3:$M$17,4,0))</f>
        <v/>
      </c>
      <c r="AQ247" s="297" t="str">
        <f>IF(ISERROR(VLOOKUP(AL247,'Listas Ley Transparencia'!$H$3:$M$17,6,0)),"",VLOOKUP(AL247,'Listas Ley Transparencia'!$H$3:$M$17,6,0))</f>
        <v/>
      </c>
      <c r="AR247" s="281"/>
      <c r="AS247" s="252"/>
      <c r="AT247" s="282"/>
      <c r="AU247" s="282"/>
      <c r="AV247" s="243"/>
      <c r="AW247" s="305"/>
      <c r="AX247" s="306"/>
      <c r="AY247" s="307"/>
      <c r="AZ247" s="307"/>
      <c r="BA247" s="308" t="str">
        <f t="shared" si="7"/>
        <v>No</v>
      </c>
    </row>
    <row r="248" spans="1:53" ht="93" customHeight="1" x14ac:dyDescent="0.2">
      <c r="A248" s="244">
        <v>246</v>
      </c>
      <c r="B248" s="245"/>
      <c r="C248" s="245"/>
      <c r="D248" s="245"/>
      <c r="E248" s="246"/>
      <c r="F248" s="245"/>
      <c r="G248" s="245"/>
      <c r="H248" s="245"/>
      <c r="I248" s="256"/>
      <c r="J248" s="256"/>
      <c r="K248" s="248"/>
      <c r="L248" s="249"/>
      <c r="M248" s="272"/>
      <c r="N248" s="275"/>
      <c r="O248" s="274">
        <f>IFERROR(VLOOKUP(N248,'Listas Generales'!$B$25:$C$29,2,0),0)</f>
        <v>0</v>
      </c>
      <c r="P248" s="275"/>
      <c r="Q248" s="274">
        <f>IFERROR(VLOOKUP(P248,'Listas Generales'!$B$32:$C$36,2,0),0)</f>
        <v>0</v>
      </c>
      <c r="R248" s="275"/>
      <c r="S248" s="274">
        <f>IFERROR(VLOOKUP(R248,'Listas Generales'!$B$40:$C$44,2,0),0)</f>
        <v>0</v>
      </c>
      <c r="T248" s="276">
        <f t="shared" si="6"/>
        <v>0</v>
      </c>
      <c r="U248" s="275" t="str">
        <f>IFERROR(VLOOKUP(T248,'Listas Generales'!$B$4:$C$7,2,0),"-")</f>
        <v>Sin clasificar</v>
      </c>
      <c r="V248" s="250"/>
      <c r="W248" s="281"/>
      <c r="X248" s="282"/>
      <c r="Y248" s="282"/>
      <c r="Z248" s="282"/>
      <c r="AA248" s="282"/>
      <c r="AB248" s="283"/>
      <c r="AC248" s="292"/>
      <c r="AD248" s="287"/>
      <c r="AE248" s="287"/>
      <c r="AF248" s="287"/>
      <c r="AG248" s="287"/>
      <c r="AH248" s="290"/>
      <c r="AI248" s="318"/>
      <c r="AJ248" s="290"/>
      <c r="AK248" s="318"/>
      <c r="AL248" s="287"/>
      <c r="AM248" s="253"/>
      <c r="AN248" s="295" t="str">
        <f>IF(ISERROR(VLOOKUP(AL248,'Listas Ley Transparencia'!$H$3:$M$17,2,0)),"",VLOOKUP(AL248,'Listas Ley Transparencia'!$H$3:$M$17,2,0))</f>
        <v/>
      </c>
      <c r="AO248" s="296" t="str">
        <f>IF(ISERROR(VLOOKUP(AL248,'Listas Ley Transparencia'!$H$3:$M$17,3,0)),"",VLOOKUP(AL248,'Listas Ley Transparencia'!$H$3:$M$17,3,0))</f>
        <v/>
      </c>
      <c r="AP248" s="296" t="str">
        <f>IF(ISERROR(VLOOKUP(AL248,'Listas Ley Transparencia'!$H$3:$M$17,4,0)),"",VLOOKUP(AL248,'Listas Ley Transparencia'!$H$3:$M$17,4,0))</f>
        <v/>
      </c>
      <c r="AQ248" s="297" t="str">
        <f>IF(ISERROR(VLOOKUP(AL248,'Listas Ley Transparencia'!$H$3:$M$17,6,0)),"",VLOOKUP(AL248,'Listas Ley Transparencia'!$H$3:$M$17,6,0))</f>
        <v/>
      </c>
      <c r="AR248" s="281"/>
      <c r="AS248" s="252"/>
      <c r="AT248" s="282"/>
      <c r="AU248" s="282"/>
      <c r="AV248" s="243"/>
      <c r="AW248" s="305"/>
      <c r="AX248" s="306"/>
      <c r="AY248" s="307"/>
      <c r="AZ248" s="307"/>
      <c r="BA248" s="308" t="str">
        <f t="shared" si="7"/>
        <v>No</v>
      </c>
    </row>
    <row r="249" spans="1:53" ht="93" customHeight="1" x14ac:dyDescent="0.2">
      <c r="A249" s="244">
        <v>247</v>
      </c>
      <c r="B249" s="245"/>
      <c r="C249" s="245"/>
      <c r="D249" s="245"/>
      <c r="E249" s="246"/>
      <c r="F249" s="245"/>
      <c r="G249" s="245"/>
      <c r="H249" s="245"/>
      <c r="I249" s="256"/>
      <c r="J249" s="256"/>
      <c r="K249" s="248"/>
      <c r="L249" s="249"/>
      <c r="M249" s="272"/>
      <c r="N249" s="275"/>
      <c r="O249" s="274">
        <f>IFERROR(VLOOKUP(N249,'Listas Generales'!$B$25:$C$29,2,0),0)</f>
        <v>0</v>
      </c>
      <c r="P249" s="275"/>
      <c r="Q249" s="274">
        <f>IFERROR(VLOOKUP(P249,'Listas Generales'!$B$32:$C$36,2,0),0)</f>
        <v>0</v>
      </c>
      <c r="R249" s="275"/>
      <c r="S249" s="274">
        <f>IFERROR(VLOOKUP(R249,'Listas Generales'!$B$40:$C$44,2,0),0)</f>
        <v>0</v>
      </c>
      <c r="T249" s="276">
        <f t="shared" si="6"/>
        <v>0</v>
      </c>
      <c r="U249" s="275" t="str">
        <f>IFERROR(VLOOKUP(T249,'Listas Generales'!$B$4:$C$7,2,0),"-")</f>
        <v>Sin clasificar</v>
      </c>
      <c r="V249" s="250"/>
      <c r="W249" s="281"/>
      <c r="X249" s="282"/>
      <c r="Y249" s="282"/>
      <c r="Z249" s="282"/>
      <c r="AA249" s="282"/>
      <c r="AB249" s="283"/>
      <c r="AC249" s="292"/>
      <c r="AD249" s="287"/>
      <c r="AE249" s="287"/>
      <c r="AF249" s="287"/>
      <c r="AG249" s="287"/>
      <c r="AH249" s="290"/>
      <c r="AI249" s="318"/>
      <c r="AJ249" s="290"/>
      <c r="AK249" s="318"/>
      <c r="AL249" s="287"/>
      <c r="AM249" s="253"/>
      <c r="AN249" s="295" t="str">
        <f>IF(ISERROR(VLOOKUP(AL249,'Listas Ley Transparencia'!$H$3:$M$17,2,0)),"",VLOOKUP(AL249,'Listas Ley Transparencia'!$H$3:$M$17,2,0))</f>
        <v/>
      </c>
      <c r="AO249" s="296" t="str">
        <f>IF(ISERROR(VLOOKUP(AL249,'Listas Ley Transparencia'!$H$3:$M$17,3,0)),"",VLOOKUP(AL249,'Listas Ley Transparencia'!$H$3:$M$17,3,0))</f>
        <v/>
      </c>
      <c r="AP249" s="296" t="str">
        <f>IF(ISERROR(VLOOKUP(AL249,'Listas Ley Transparencia'!$H$3:$M$17,4,0)),"",VLOOKUP(AL249,'Listas Ley Transparencia'!$H$3:$M$17,4,0))</f>
        <v/>
      </c>
      <c r="AQ249" s="297" t="str">
        <f>IF(ISERROR(VLOOKUP(AL249,'Listas Ley Transparencia'!$H$3:$M$17,6,0)),"",VLOOKUP(AL249,'Listas Ley Transparencia'!$H$3:$M$17,6,0))</f>
        <v/>
      </c>
      <c r="AR249" s="281"/>
      <c r="AS249" s="252"/>
      <c r="AT249" s="282"/>
      <c r="AU249" s="282"/>
      <c r="AV249" s="243"/>
      <c r="AW249" s="305"/>
      <c r="AX249" s="306"/>
      <c r="AY249" s="307"/>
      <c r="AZ249" s="307"/>
      <c r="BA249" s="308" t="str">
        <f t="shared" si="7"/>
        <v>No</v>
      </c>
    </row>
    <row r="250" spans="1:53" ht="93" customHeight="1" x14ac:dyDescent="0.2">
      <c r="A250" s="244">
        <v>248</v>
      </c>
      <c r="B250" s="245"/>
      <c r="C250" s="245"/>
      <c r="D250" s="245"/>
      <c r="E250" s="246"/>
      <c r="F250" s="245"/>
      <c r="G250" s="245"/>
      <c r="H250" s="245"/>
      <c r="I250" s="256"/>
      <c r="J250" s="256"/>
      <c r="K250" s="248"/>
      <c r="L250" s="249"/>
      <c r="M250" s="272"/>
      <c r="N250" s="275"/>
      <c r="O250" s="274">
        <f>IFERROR(VLOOKUP(N250,'Listas Generales'!$B$25:$C$29,2,0),0)</f>
        <v>0</v>
      </c>
      <c r="P250" s="275"/>
      <c r="Q250" s="274">
        <f>IFERROR(VLOOKUP(P250,'Listas Generales'!$B$32:$C$36,2,0),0)</f>
        <v>0</v>
      </c>
      <c r="R250" s="275"/>
      <c r="S250" s="274">
        <f>IFERROR(VLOOKUP(R250,'Listas Generales'!$B$40:$C$44,2,0),0)</f>
        <v>0</v>
      </c>
      <c r="T250" s="276">
        <f t="shared" si="6"/>
        <v>0</v>
      </c>
      <c r="U250" s="275" t="str">
        <f>IFERROR(VLOOKUP(T250,'Listas Generales'!$B$4:$C$7,2,0),"-")</f>
        <v>Sin clasificar</v>
      </c>
      <c r="V250" s="250"/>
      <c r="W250" s="281"/>
      <c r="X250" s="282"/>
      <c r="Y250" s="282"/>
      <c r="Z250" s="282"/>
      <c r="AA250" s="282"/>
      <c r="AB250" s="283"/>
      <c r="AC250" s="292"/>
      <c r="AD250" s="287"/>
      <c r="AE250" s="287"/>
      <c r="AF250" s="287"/>
      <c r="AG250" s="287"/>
      <c r="AH250" s="290"/>
      <c r="AI250" s="318"/>
      <c r="AJ250" s="290"/>
      <c r="AK250" s="318"/>
      <c r="AL250" s="287"/>
      <c r="AM250" s="253"/>
      <c r="AN250" s="295" t="str">
        <f>IF(ISERROR(VLOOKUP(AL250,'Listas Ley Transparencia'!$H$3:$M$17,2,0)),"",VLOOKUP(AL250,'Listas Ley Transparencia'!$H$3:$M$17,2,0))</f>
        <v/>
      </c>
      <c r="AO250" s="296" t="str">
        <f>IF(ISERROR(VLOOKUP(AL250,'Listas Ley Transparencia'!$H$3:$M$17,3,0)),"",VLOOKUP(AL250,'Listas Ley Transparencia'!$H$3:$M$17,3,0))</f>
        <v/>
      </c>
      <c r="AP250" s="296" t="str">
        <f>IF(ISERROR(VLOOKUP(AL250,'Listas Ley Transparencia'!$H$3:$M$17,4,0)),"",VLOOKUP(AL250,'Listas Ley Transparencia'!$H$3:$M$17,4,0))</f>
        <v/>
      </c>
      <c r="AQ250" s="297" t="str">
        <f>IF(ISERROR(VLOOKUP(AL250,'Listas Ley Transparencia'!$H$3:$M$17,6,0)),"",VLOOKUP(AL250,'Listas Ley Transparencia'!$H$3:$M$17,6,0))</f>
        <v/>
      </c>
      <c r="AR250" s="281"/>
      <c r="AS250" s="252"/>
      <c r="AT250" s="282"/>
      <c r="AU250" s="282"/>
      <c r="AV250" s="243"/>
      <c r="AW250" s="305"/>
      <c r="AX250" s="306"/>
      <c r="AY250" s="307"/>
      <c r="AZ250" s="307"/>
      <c r="BA250" s="308" t="str">
        <f t="shared" si="7"/>
        <v>No</v>
      </c>
    </row>
    <row r="251" spans="1:53" ht="93" customHeight="1" x14ac:dyDescent="0.2">
      <c r="A251" s="244">
        <v>249</v>
      </c>
      <c r="B251" s="245"/>
      <c r="C251" s="245"/>
      <c r="D251" s="245"/>
      <c r="E251" s="246"/>
      <c r="F251" s="245"/>
      <c r="G251" s="245"/>
      <c r="H251" s="245"/>
      <c r="I251" s="256"/>
      <c r="J251" s="256"/>
      <c r="K251" s="248"/>
      <c r="L251" s="249"/>
      <c r="M251" s="272"/>
      <c r="N251" s="275"/>
      <c r="O251" s="274">
        <f>IFERROR(VLOOKUP(N251,'Listas Generales'!$B$25:$C$29,2,0),0)</f>
        <v>0</v>
      </c>
      <c r="P251" s="275"/>
      <c r="Q251" s="274">
        <f>IFERROR(VLOOKUP(P251,'Listas Generales'!$B$32:$C$36,2,0),0)</f>
        <v>0</v>
      </c>
      <c r="R251" s="275"/>
      <c r="S251" s="274">
        <f>IFERROR(VLOOKUP(R251,'Listas Generales'!$B$40:$C$44,2,0),0)</f>
        <v>0</v>
      </c>
      <c r="T251" s="276">
        <f t="shared" si="6"/>
        <v>0</v>
      </c>
      <c r="U251" s="275" t="str">
        <f>IFERROR(VLOOKUP(T251,'Listas Generales'!$B$4:$C$7,2,0),"-")</f>
        <v>Sin clasificar</v>
      </c>
      <c r="V251" s="250"/>
      <c r="W251" s="281"/>
      <c r="X251" s="282"/>
      <c r="Y251" s="282"/>
      <c r="Z251" s="282"/>
      <c r="AA251" s="282"/>
      <c r="AB251" s="283"/>
      <c r="AC251" s="292"/>
      <c r="AD251" s="287"/>
      <c r="AE251" s="287"/>
      <c r="AF251" s="287"/>
      <c r="AG251" s="287"/>
      <c r="AH251" s="290"/>
      <c r="AI251" s="318"/>
      <c r="AJ251" s="290"/>
      <c r="AK251" s="318"/>
      <c r="AL251" s="287"/>
      <c r="AM251" s="253"/>
      <c r="AN251" s="295" t="str">
        <f>IF(ISERROR(VLOOKUP(AL251,'Listas Ley Transparencia'!$H$3:$M$17,2,0)),"",VLOOKUP(AL251,'Listas Ley Transparencia'!$H$3:$M$17,2,0))</f>
        <v/>
      </c>
      <c r="AO251" s="296" t="str">
        <f>IF(ISERROR(VLOOKUP(AL251,'Listas Ley Transparencia'!$H$3:$M$17,3,0)),"",VLOOKUP(AL251,'Listas Ley Transparencia'!$H$3:$M$17,3,0))</f>
        <v/>
      </c>
      <c r="AP251" s="296" t="str">
        <f>IF(ISERROR(VLOOKUP(AL251,'Listas Ley Transparencia'!$H$3:$M$17,4,0)),"",VLOOKUP(AL251,'Listas Ley Transparencia'!$H$3:$M$17,4,0))</f>
        <v/>
      </c>
      <c r="AQ251" s="297" t="str">
        <f>IF(ISERROR(VLOOKUP(AL251,'Listas Ley Transparencia'!$H$3:$M$17,6,0)),"",VLOOKUP(AL251,'Listas Ley Transparencia'!$H$3:$M$17,6,0))</f>
        <v/>
      </c>
      <c r="AR251" s="281"/>
      <c r="AS251" s="252"/>
      <c r="AT251" s="282"/>
      <c r="AU251" s="282"/>
      <c r="AV251" s="243"/>
      <c r="AW251" s="305"/>
      <c r="AX251" s="306"/>
      <c r="AY251" s="307"/>
      <c r="AZ251" s="307"/>
      <c r="BA251" s="308" t="str">
        <f t="shared" si="7"/>
        <v>No</v>
      </c>
    </row>
    <row r="252" spans="1:53" ht="93" customHeight="1" x14ac:dyDescent="0.2">
      <c r="A252" s="244">
        <v>250</v>
      </c>
      <c r="B252" s="245"/>
      <c r="C252" s="245"/>
      <c r="D252" s="245"/>
      <c r="E252" s="246"/>
      <c r="F252" s="245"/>
      <c r="G252" s="245"/>
      <c r="H252" s="245"/>
      <c r="I252" s="256"/>
      <c r="J252" s="256"/>
      <c r="K252" s="248"/>
      <c r="L252" s="249"/>
      <c r="M252" s="272"/>
      <c r="N252" s="275"/>
      <c r="O252" s="274">
        <f>IFERROR(VLOOKUP(N252,'Listas Generales'!$B$25:$C$29,2,0),0)</f>
        <v>0</v>
      </c>
      <c r="P252" s="275"/>
      <c r="Q252" s="274">
        <f>IFERROR(VLOOKUP(P252,'Listas Generales'!$B$32:$C$36,2,0),0)</f>
        <v>0</v>
      </c>
      <c r="R252" s="275"/>
      <c r="S252" s="274">
        <f>IFERROR(VLOOKUP(R252,'Listas Generales'!$B$40:$C$44,2,0),0)</f>
        <v>0</v>
      </c>
      <c r="T252" s="276">
        <f t="shared" si="6"/>
        <v>0</v>
      </c>
      <c r="U252" s="275" t="str">
        <f>IFERROR(VLOOKUP(T252,'Listas Generales'!$B$4:$C$7,2,0),"-")</f>
        <v>Sin clasificar</v>
      </c>
      <c r="V252" s="250"/>
      <c r="W252" s="281"/>
      <c r="X252" s="282"/>
      <c r="Y252" s="282"/>
      <c r="Z252" s="282"/>
      <c r="AA252" s="282"/>
      <c r="AB252" s="283"/>
      <c r="AC252" s="292"/>
      <c r="AD252" s="287"/>
      <c r="AE252" s="287"/>
      <c r="AF252" s="287"/>
      <c r="AG252" s="287"/>
      <c r="AH252" s="290"/>
      <c r="AI252" s="318"/>
      <c r="AJ252" s="290"/>
      <c r="AK252" s="318"/>
      <c r="AL252" s="287"/>
      <c r="AM252" s="253"/>
      <c r="AN252" s="295" t="str">
        <f>IF(ISERROR(VLOOKUP(AL252,'Listas Ley Transparencia'!$H$3:$M$17,2,0)),"",VLOOKUP(AL252,'Listas Ley Transparencia'!$H$3:$M$17,2,0))</f>
        <v/>
      </c>
      <c r="AO252" s="296" t="str">
        <f>IF(ISERROR(VLOOKUP(AL252,'Listas Ley Transparencia'!$H$3:$M$17,3,0)),"",VLOOKUP(AL252,'Listas Ley Transparencia'!$H$3:$M$17,3,0))</f>
        <v/>
      </c>
      <c r="AP252" s="296" t="str">
        <f>IF(ISERROR(VLOOKUP(AL252,'Listas Ley Transparencia'!$H$3:$M$17,4,0)),"",VLOOKUP(AL252,'Listas Ley Transparencia'!$H$3:$M$17,4,0))</f>
        <v/>
      </c>
      <c r="AQ252" s="297" t="str">
        <f>IF(ISERROR(VLOOKUP(AL252,'Listas Ley Transparencia'!$H$3:$M$17,6,0)),"",VLOOKUP(AL252,'Listas Ley Transparencia'!$H$3:$M$17,6,0))</f>
        <v/>
      </c>
      <c r="AR252" s="281"/>
      <c r="AS252" s="252"/>
      <c r="AT252" s="282"/>
      <c r="AU252" s="282"/>
      <c r="AV252" s="243"/>
      <c r="AW252" s="305"/>
      <c r="AX252" s="306"/>
      <c r="AY252" s="307"/>
      <c r="AZ252" s="307"/>
      <c r="BA252" s="308" t="str">
        <f t="shared" si="7"/>
        <v>No</v>
      </c>
    </row>
    <row r="253" spans="1:53" ht="93" customHeight="1" x14ac:dyDescent="0.2">
      <c r="A253" s="244">
        <v>251</v>
      </c>
      <c r="B253" s="245"/>
      <c r="C253" s="245"/>
      <c r="D253" s="245"/>
      <c r="E253" s="246"/>
      <c r="F253" s="245"/>
      <c r="G253" s="245"/>
      <c r="H253" s="245"/>
      <c r="I253" s="256"/>
      <c r="J253" s="256"/>
      <c r="K253" s="248"/>
      <c r="L253" s="249"/>
      <c r="M253" s="272"/>
      <c r="N253" s="275"/>
      <c r="O253" s="274">
        <f>IFERROR(VLOOKUP(N253,'Listas Generales'!$B$25:$C$29,2,0),0)</f>
        <v>0</v>
      </c>
      <c r="P253" s="275"/>
      <c r="Q253" s="274">
        <f>IFERROR(VLOOKUP(P253,'Listas Generales'!$B$32:$C$36,2,0),0)</f>
        <v>0</v>
      </c>
      <c r="R253" s="275"/>
      <c r="S253" s="274">
        <f>IFERROR(VLOOKUP(R253,'Listas Generales'!$B$40:$C$44,2,0),0)</f>
        <v>0</v>
      </c>
      <c r="T253" s="276">
        <f t="shared" si="6"/>
        <v>0</v>
      </c>
      <c r="U253" s="275" t="str">
        <f>IFERROR(VLOOKUP(T253,'Listas Generales'!$B$4:$C$7,2,0),"-")</f>
        <v>Sin clasificar</v>
      </c>
      <c r="V253" s="250"/>
      <c r="W253" s="281"/>
      <c r="X253" s="282"/>
      <c r="Y253" s="282"/>
      <c r="Z253" s="282"/>
      <c r="AA253" s="282"/>
      <c r="AB253" s="283"/>
      <c r="AC253" s="292"/>
      <c r="AD253" s="287"/>
      <c r="AE253" s="287"/>
      <c r="AF253" s="287"/>
      <c r="AG253" s="287"/>
      <c r="AH253" s="290"/>
      <c r="AI253" s="318"/>
      <c r="AJ253" s="290"/>
      <c r="AK253" s="318"/>
      <c r="AL253" s="287"/>
      <c r="AM253" s="253"/>
      <c r="AN253" s="295" t="str">
        <f>IF(ISERROR(VLOOKUP(AL253,'Listas Ley Transparencia'!$H$3:$M$17,2,0)),"",VLOOKUP(AL253,'Listas Ley Transparencia'!$H$3:$M$17,2,0))</f>
        <v/>
      </c>
      <c r="AO253" s="296" t="str">
        <f>IF(ISERROR(VLOOKUP(AL253,'Listas Ley Transparencia'!$H$3:$M$17,3,0)),"",VLOOKUP(AL253,'Listas Ley Transparencia'!$H$3:$M$17,3,0))</f>
        <v/>
      </c>
      <c r="AP253" s="296" t="str">
        <f>IF(ISERROR(VLOOKUP(AL253,'Listas Ley Transparencia'!$H$3:$M$17,4,0)),"",VLOOKUP(AL253,'Listas Ley Transparencia'!$H$3:$M$17,4,0))</f>
        <v/>
      </c>
      <c r="AQ253" s="297" t="str">
        <f>IF(ISERROR(VLOOKUP(AL253,'Listas Ley Transparencia'!$H$3:$M$17,6,0)),"",VLOOKUP(AL253,'Listas Ley Transparencia'!$H$3:$M$17,6,0))</f>
        <v/>
      </c>
      <c r="AR253" s="281"/>
      <c r="AS253" s="252"/>
      <c r="AT253" s="282"/>
      <c r="AU253" s="282"/>
      <c r="AV253" s="243"/>
      <c r="AW253" s="305"/>
      <c r="AX253" s="306"/>
      <c r="AY253" s="307"/>
      <c r="AZ253" s="307"/>
      <c r="BA253" s="308" t="str">
        <f t="shared" si="7"/>
        <v>No</v>
      </c>
    </row>
    <row r="254" spans="1:53" ht="93" customHeight="1" x14ac:dyDescent="0.2">
      <c r="A254" s="244">
        <v>252</v>
      </c>
      <c r="B254" s="245"/>
      <c r="C254" s="245"/>
      <c r="D254" s="245"/>
      <c r="E254" s="246"/>
      <c r="F254" s="245"/>
      <c r="G254" s="245"/>
      <c r="H254" s="245"/>
      <c r="I254" s="256"/>
      <c r="J254" s="256"/>
      <c r="K254" s="248"/>
      <c r="L254" s="249"/>
      <c r="M254" s="272"/>
      <c r="N254" s="275"/>
      <c r="O254" s="274">
        <f>IFERROR(VLOOKUP(N254,'Listas Generales'!$B$25:$C$29,2,0),0)</f>
        <v>0</v>
      </c>
      <c r="P254" s="275"/>
      <c r="Q254" s="274">
        <f>IFERROR(VLOOKUP(P254,'Listas Generales'!$B$32:$C$36,2,0),0)</f>
        <v>0</v>
      </c>
      <c r="R254" s="275"/>
      <c r="S254" s="274">
        <f>IFERROR(VLOOKUP(R254,'Listas Generales'!$B$40:$C$44,2,0),0)</f>
        <v>0</v>
      </c>
      <c r="T254" s="276">
        <f t="shared" si="6"/>
        <v>0</v>
      </c>
      <c r="U254" s="275" t="str">
        <f>IFERROR(VLOOKUP(T254,'Listas Generales'!$B$4:$C$7,2,0),"-")</f>
        <v>Sin clasificar</v>
      </c>
      <c r="V254" s="250"/>
      <c r="W254" s="281"/>
      <c r="X254" s="282"/>
      <c r="Y254" s="282"/>
      <c r="Z254" s="282"/>
      <c r="AA254" s="282"/>
      <c r="AB254" s="283"/>
      <c r="AC254" s="292"/>
      <c r="AD254" s="287"/>
      <c r="AE254" s="287"/>
      <c r="AF254" s="287"/>
      <c r="AG254" s="287"/>
      <c r="AH254" s="290"/>
      <c r="AI254" s="318"/>
      <c r="AJ254" s="290"/>
      <c r="AK254" s="318"/>
      <c r="AL254" s="287"/>
      <c r="AM254" s="253"/>
      <c r="AN254" s="295" t="str">
        <f>IF(ISERROR(VLOOKUP(AL254,'Listas Ley Transparencia'!$H$3:$M$17,2,0)),"",VLOOKUP(AL254,'Listas Ley Transparencia'!$H$3:$M$17,2,0))</f>
        <v/>
      </c>
      <c r="AO254" s="296" t="str">
        <f>IF(ISERROR(VLOOKUP(AL254,'Listas Ley Transparencia'!$H$3:$M$17,3,0)),"",VLOOKUP(AL254,'Listas Ley Transparencia'!$H$3:$M$17,3,0))</f>
        <v/>
      </c>
      <c r="AP254" s="296" t="str">
        <f>IF(ISERROR(VLOOKUP(AL254,'Listas Ley Transparencia'!$H$3:$M$17,4,0)),"",VLOOKUP(AL254,'Listas Ley Transparencia'!$H$3:$M$17,4,0))</f>
        <v/>
      </c>
      <c r="AQ254" s="297" t="str">
        <f>IF(ISERROR(VLOOKUP(AL254,'Listas Ley Transparencia'!$H$3:$M$17,6,0)),"",VLOOKUP(AL254,'Listas Ley Transparencia'!$H$3:$M$17,6,0))</f>
        <v/>
      </c>
      <c r="AR254" s="281"/>
      <c r="AS254" s="252"/>
      <c r="AT254" s="282"/>
      <c r="AU254" s="282"/>
      <c r="AV254" s="243"/>
      <c r="AW254" s="305"/>
      <c r="AX254" s="306"/>
      <c r="AY254" s="307"/>
      <c r="AZ254" s="307"/>
      <c r="BA254" s="308" t="str">
        <f t="shared" si="7"/>
        <v>No</v>
      </c>
    </row>
    <row r="255" spans="1:53" ht="93" customHeight="1" x14ac:dyDescent="0.2">
      <c r="A255" s="244">
        <v>253</v>
      </c>
      <c r="B255" s="245"/>
      <c r="C255" s="245"/>
      <c r="D255" s="245"/>
      <c r="E255" s="246"/>
      <c r="F255" s="245"/>
      <c r="G255" s="245"/>
      <c r="H255" s="245"/>
      <c r="I255" s="256"/>
      <c r="J255" s="256"/>
      <c r="K255" s="248"/>
      <c r="L255" s="249"/>
      <c r="M255" s="272"/>
      <c r="N255" s="275"/>
      <c r="O255" s="274">
        <f>IFERROR(VLOOKUP(N255,'Listas Generales'!$B$25:$C$29,2,0),0)</f>
        <v>0</v>
      </c>
      <c r="P255" s="275"/>
      <c r="Q255" s="274">
        <f>IFERROR(VLOOKUP(P255,'Listas Generales'!$B$32:$C$36,2,0),0)</f>
        <v>0</v>
      </c>
      <c r="R255" s="275"/>
      <c r="S255" s="274">
        <f>IFERROR(VLOOKUP(R255,'Listas Generales'!$B$40:$C$44,2,0),0)</f>
        <v>0</v>
      </c>
      <c r="T255" s="276">
        <f t="shared" si="6"/>
        <v>0</v>
      </c>
      <c r="U255" s="275" t="str">
        <f>IFERROR(VLOOKUP(T255,'Listas Generales'!$B$4:$C$7,2,0),"-")</f>
        <v>Sin clasificar</v>
      </c>
      <c r="V255" s="250"/>
      <c r="W255" s="281"/>
      <c r="X255" s="282"/>
      <c r="Y255" s="282"/>
      <c r="Z255" s="282"/>
      <c r="AA255" s="282"/>
      <c r="AB255" s="283"/>
      <c r="AC255" s="292"/>
      <c r="AD255" s="287"/>
      <c r="AE255" s="287"/>
      <c r="AF255" s="287"/>
      <c r="AG255" s="287"/>
      <c r="AH255" s="290"/>
      <c r="AI255" s="318"/>
      <c r="AJ255" s="290"/>
      <c r="AK255" s="318"/>
      <c r="AL255" s="287"/>
      <c r="AM255" s="253"/>
      <c r="AN255" s="295" t="str">
        <f>IF(ISERROR(VLOOKUP(AL255,'Listas Ley Transparencia'!$H$3:$M$17,2,0)),"",VLOOKUP(AL255,'Listas Ley Transparencia'!$H$3:$M$17,2,0))</f>
        <v/>
      </c>
      <c r="AO255" s="296" t="str">
        <f>IF(ISERROR(VLOOKUP(AL255,'Listas Ley Transparencia'!$H$3:$M$17,3,0)),"",VLOOKUP(AL255,'Listas Ley Transparencia'!$H$3:$M$17,3,0))</f>
        <v/>
      </c>
      <c r="AP255" s="296" t="str">
        <f>IF(ISERROR(VLOOKUP(AL255,'Listas Ley Transparencia'!$H$3:$M$17,4,0)),"",VLOOKUP(AL255,'Listas Ley Transparencia'!$H$3:$M$17,4,0))</f>
        <v/>
      </c>
      <c r="AQ255" s="297" t="str">
        <f>IF(ISERROR(VLOOKUP(AL255,'Listas Ley Transparencia'!$H$3:$M$17,6,0)),"",VLOOKUP(AL255,'Listas Ley Transparencia'!$H$3:$M$17,6,0))</f>
        <v/>
      </c>
      <c r="AR255" s="281"/>
      <c r="AS255" s="252"/>
      <c r="AT255" s="282"/>
      <c r="AU255" s="282"/>
      <c r="AV255" s="243"/>
      <c r="AW255" s="305"/>
      <c r="AX255" s="306"/>
      <c r="AY255" s="307"/>
      <c r="AZ255" s="307"/>
      <c r="BA255" s="308" t="str">
        <f t="shared" si="7"/>
        <v>No</v>
      </c>
    </row>
    <row r="256" spans="1:53" ht="93" customHeight="1" x14ac:dyDescent="0.2">
      <c r="A256" s="244">
        <v>254</v>
      </c>
      <c r="B256" s="245"/>
      <c r="C256" s="245"/>
      <c r="D256" s="245"/>
      <c r="E256" s="246"/>
      <c r="F256" s="245"/>
      <c r="G256" s="245"/>
      <c r="H256" s="245"/>
      <c r="I256" s="256"/>
      <c r="J256" s="256"/>
      <c r="K256" s="248"/>
      <c r="L256" s="249"/>
      <c r="M256" s="272"/>
      <c r="N256" s="275"/>
      <c r="O256" s="274">
        <f>IFERROR(VLOOKUP(N256,'Listas Generales'!$B$25:$C$29,2,0),0)</f>
        <v>0</v>
      </c>
      <c r="P256" s="275"/>
      <c r="Q256" s="274">
        <f>IFERROR(VLOOKUP(P256,'Listas Generales'!$B$32:$C$36,2,0),0)</f>
        <v>0</v>
      </c>
      <c r="R256" s="275"/>
      <c r="S256" s="274">
        <f>IFERROR(VLOOKUP(R256,'Listas Generales'!$B$40:$C$44,2,0),0)</f>
        <v>0</v>
      </c>
      <c r="T256" s="276">
        <f t="shared" si="6"/>
        <v>0</v>
      </c>
      <c r="U256" s="275" t="str">
        <f>IFERROR(VLOOKUP(T256,'Listas Generales'!$B$4:$C$7,2,0),"-")</f>
        <v>Sin clasificar</v>
      </c>
      <c r="V256" s="250"/>
      <c r="W256" s="281"/>
      <c r="X256" s="282"/>
      <c r="Y256" s="282"/>
      <c r="Z256" s="282"/>
      <c r="AA256" s="282"/>
      <c r="AB256" s="283"/>
      <c r="AC256" s="292"/>
      <c r="AD256" s="287"/>
      <c r="AE256" s="287"/>
      <c r="AF256" s="287"/>
      <c r="AG256" s="287"/>
      <c r="AH256" s="290"/>
      <c r="AI256" s="318"/>
      <c r="AJ256" s="290"/>
      <c r="AK256" s="318"/>
      <c r="AL256" s="287"/>
      <c r="AM256" s="253"/>
      <c r="AN256" s="295" t="str">
        <f>IF(ISERROR(VLOOKUP(AL256,'Listas Ley Transparencia'!$H$3:$M$17,2,0)),"",VLOOKUP(AL256,'Listas Ley Transparencia'!$H$3:$M$17,2,0))</f>
        <v/>
      </c>
      <c r="AO256" s="296" t="str">
        <f>IF(ISERROR(VLOOKUP(AL256,'Listas Ley Transparencia'!$H$3:$M$17,3,0)),"",VLOOKUP(AL256,'Listas Ley Transparencia'!$H$3:$M$17,3,0))</f>
        <v/>
      </c>
      <c r="AP256" s="296" t="str">
        <f>IF(ISERROR(VLOOKUP(AL256,'Listas Ley Transparencia'!$H$3:$M$17,4,0)),"",VLOOKUP(AL256,'Listas Ley Transparencia'!$H$3:$M$17,4,0))</f>
        <v/>
      </c>
      <c r="AQ256" s="297" t="str">
        <f>IF(ISERROR(VLOOKUP(AL256,'Listas Ley Transparencia'!$H$3:$M$17,6,0)),"",VLOOKUP(AL256,'Listas Ley Transparencia'!$H$3:$M$17,6,0))</f>
        <v/>
      </c>
      <c r="AR256" s="281"/>
      <c r="AS256" s="252"/>
      <c r="AT256" s="282"/>
      <c r="AU256" s="282"/>
      <c r="AV256" s="243"/>
      <c r="AW256" s="305"/>
      <c r="AX256" s="306"/>
      <c r="AY256" s="307"/>
      <c r="AZ256" s="307"/>
      <c r="BA256" s="308" t="str">
        <f t="shared" si="7"/>
        <v>No</v>
      </c>
    </row>
    <row r="257" spans="1:53" ht="93" customHeight="1" x14ac:dyDescent="0.2">
      <c r="A257" s="244">
        <v>255</v>
      </c>
      <c r="B257" s="245"/>
      <c r="C257" s="245"/>
      <c r="D257" s="245"/>
      <c r="E257" s="246"/>
      <c r="F257" s="245"/>
      <c r="G257" s="245"/>
      <c r="H257" s="245"/>
      <c r="I257" s="256"/>
      <c r="J257" s="256"/>
      <c r="K257" s="248"/>
      <c r="L257" s="249"/>
      <c r="M257" s="272"/>
      <c r="N257" s="275"/>
      <c r="O257" s="274">
        <f>IFERROR(VLOOKUP(N257,'Listas Generales'!$B$25:$C$29,2,0),0)</f>
        <v>0</v>
      </c>
      <c r="P257" s="275"/>
      <c r="Q257" s="274">
        <f>IFERROR(VLOOKUP(P257,'Listas Generales'!$B$32:$C$36,2,0),0)</f>
        <v>0</v>
      </c>
      <c r="R257" s="275"/>
      <c r="S257" s="274">
        <f>IFERROR(VLOOKUP(R257,'Listas Generales'!$B$40:$C$44,2,0),0)</f>
        <v>0</v>
      </c>
      <c r="T257" s="276">
        <f t="shared" si="6"/>
        <v>0</v>
      </c>
      <c r="U257" s="275" t="str">
        <f>IFERROR(VLOOKUP(T257,'Listas Generales'!$B$4:$C$7,2,0),"-")</f>
        <v>Sin clasificar</v>
      </c>
      <c r="V257" s="250"/>
      <c r="W257" s="281"/>
      <c r="X257" s="282"/>
      <c r="Y257" s="282"/>
      <c r="Z257" s="282"/>
      <c r="AA257" s="282"/>
      <c r="AB257" s="283"/>
      <c r="AC257" s="292"/>
      <c r="AD257" s="287"/>
      <c r="AE257" s="287"/>
      <c r="AF257" s="287"/>
      <c r="AG257" s="287"/>
      <c r="AH257" s="290"/>
      <c r="AI257" s="318"/>
      <c r="AJ257" s="290"/>
      <c r="AK257" s="318"/>
      <c r="AL257" s="287"/>
      <c r="AM257" s="253"/>
      <c r="AN257" s="295" t="str">
        <f>IF(ISERROR(VLOOKUP(AL257,'Listas Ley Transparencia'!$H$3:$M$17,2,0)),"",VLOOKUP(AL257,'Listas Ley Transparencia'!$H$3:$M$17,2,0))</f>
        <v/>
      </c>
      <c r="AO257" s="296" t="str">
        <f>IF(ISERROR(VLOOKUP(AL257,'Listas Ley Transparencia'!$H$3:$M$17,3,0)),"",VLOOKUP(AL257,'Listas Ley Transparencia'!$H$3:$M$17,3,0))</f>
        <v/>
      </c>
      <c r="AP257" s="296" t="str">
        <f>IF(ISERROR(VLOOKUP(AL257,'Listas Ley Transparencia'!$H$3:$M$17,4,0)),"",VLOOKUP(AL257,'Listas Ley Transparencia'!$H$3:$M$17,4,0))</f>
        <v/>
      </c>
      <c r="AQ257" s="297" t="str">
        <f>IF(ISERROR(VLOOKUP(AL257,'Listas Ley Transparencia'!$H$3:$M$17,6,0)),"",VLOOKUP(AL257,'Listas Ley Transparencia'!$H$3:$M$17,6,0))</f>
        <v/>
      </c>
      <c r="AR257" s="281"/>
      <c r="AS257" s="252"/>
      <c r="AT257" s="282"/>
      <c r="AU257" s="282"/>
      <c r="AV257" s="243"/>
      <c r="AW257" s="305"/>
      <c r="AX257" s="306"/>
      <c r="AY257" s="307"/>
      <c r="AZ257" s="307"/>
      <c r="BA257" s="308" t="str">
        <f t="shared" si="7"/>
        <v>No</v>
      </c>
    </row>
    <row r="258" spans="1:53" ht="93" customHeight="1" x14ac:dyDescent="0.2">
      <c r="A258" s="244">
        <v>256</v>
      </c>
      <c r="B258" s="245"/>
      <c r="C258" s="245"/>
      <c r="D258" s="245"/>
      <c r="E258" s="246"/>
      <c r="F258" s="245"/>
      <c r="G258" s="245"/>
      <c r="H258" s="245"/>
      <c r="I258" s="256"/>
      <c r="J258" s="256"/>
      <c r="K258" s="248"/>
      <c r="L258" s="249"/>
      <c r="M258" s="272"/>
      <c r="N258" s="275"/>
      <c r="O258" s="274">
        <f>IFERROR(VLOOKUP(N258,'Listas Generales'!$B$25:$C$29,2,0),0)</f>
        <v>0</v>
      </c>
      <c r="P258" s="275"/>
      <c r="Q258" s="274">
        <f>IFERROR(VLOOKUP(P258,'Listas Generales'!$B$32:$C$36,2,0),0)</f>
        <v>0</v>
      </c>
      <c r="R258" s="275"/>
      <c r="S258" s="274">
        <f>IFERROR(VLOOKUP(R258,'Listas Generales'!$B$40:$C$44,2,0),0)</f>
        <v>0</v>
      </c>
      <c r="T258" s="276">
        <f t="shared" si="6"/>
        <v>0</v>
      </c>
      <c r="U258" s="275" t="str">
        <f>IFERROR(VLOOKUP(T258,'Listas Generales'!$B$4:$C$7,2,0),"-")</f>
        <v>Sin clasificar</v>
      </c>
      <c r="V258" s="250"/>
      <c r="W258" s="281"/>
      <c r="X258" s="282"/>
      <c r="Y258" s="282"/>
      <c r="Z258" s="282"/>
      <c r="AA258" s="282"/>
      <c r="AB258" s="283"/>
      <c r="AC258" s="292"/>
      <c r="AD258" s="287"/>
      <c r="AE258" s="287"/>
      <c r="AF258" s="287"/>
      <c r="AG258" s="287"/>
      <c r="AH258" s="290"/>
      <c r="AI258" s="318"/>
      <c r="AJ258" s="290"/>
      <c r="AK258" s="318"/>
      <c r="AL258" s="287"/>
      <c r="AM258" s="253"/>
      <c r="AN258" s="295" t="str">
        <f>IF(ISERROR(VLOOKUP(AL258,'Listas Ley Transparencia'!$H$3:$M$17,2,0)),"",VLOOKUP(AL258,'Listas Ley Transparencia'!$H$3:$M$17,2,0))</f>
        <v/>
      </c>
      <c r="AO258" s="296" t="str">
        <f>IF(ISERROR(VLOOKUP(AL258,'Listas Ley Transparencia'!$H$3:$M$17,3,0)),"",VLOOKUP(AL258,'Listas Ley Transparencia'!$H$3:$M$17,3,0))</f>
        <v/>
      </c>
      <c r="AP258" s="296" t="str">
        <f>IF(ISERROR(VLOOKUP(AL258,'Listas Ley Transparencia'!$H$3:$M$17,4,0)),"",VLOOKUP(AL258,'Listas Ley Transparencia'!$H$3:$M$17,4,0))</f>
        <v/>
      </c>
      <c r="AQ258" s="297" t="str">
        <f>IF(ISERROR(VLOOKUP(AL258,'Listas Ley Transparencia'!$H$3:$M$17,6,0)),"",VLOOKUP(AL258,'Listas Ley Transparencia'!$H$3:$M$17,6,0))</f>
        <v/>
      </c>
      <c r="AR258" s="281"/>
      <c r="AS258" s="252"/>
      <c r="AT258" s="282"/>
      <c r="AU258" s="282"/>
      <c r="AV258" s="243"/>
      <c r="AW258" s="305"/>
      <c r="AX258" s="306"/>
      <c r="AY258" s="307"/>
      <c r="AZ258" s="307"/>
      <c r="BA258" s="308" t="str">
        <f t="shared" si="7"/>
        <v>No</v>
      </c>
    </row>
    <row r="259" spans="1:53" ht="93" customHeight="1" x14ac:dyDescent="0.2">
      <c r="A259" s="244">
        <v>257</v>
      </c>
      <c r="B259" s="245"/>
      <c r="C259" s="245"/>
      <c r="D259" s="245"/>
      <c r="E259" s="246"/>
      <c r="F259" s="245"/>
      <c r="G259" s="245"/>
      <c r="H259" s="245"/>
      <c r="I259" s="256"/>
      <c r="J259" s="256"/>
      <c r="K259" s="248"/>
      <c r="L259" s="249"/>
      <c r="M259" s="272"/>
      <c r="N259" s="275"/>
      <c r="O259" s="274">
        <f>IFERROR(VLOOKUP(N259,'Listas Generales'!$B$25:$C$29,2,0),0)</f>
        <v>0</v>
      </c>
      <c r="P259" s="275"/>
      <c r="Q259" s="274">
        <f>IFERROR(VLOOKUP(P259,'Listas Generales'!$B$32:$C$36,2,0),0)</f>
        <v>0</v>
      </c>
      <c r="R259" s="275"/>
      <c r="S259" s="274">
        <f>IFERROR(VLOOKUP(R259,'Listas Generales'!$B$40:$C$44,2,0),0)</f>
        <v>0</v>
      </c>
      <c r="T259" s="276">
        <f t="shared" ref="T259:T301" si="8">IF(OR(O259=0,Q259=0,S259=0),0,IF(AND(O259=1,Q259=1,S259=1),1,(IF(OR(AND(O259=5,Q259=5),AND(Q259=5,S259=5),AND(O259=5,S259=5),AND(O259=5,Q259=5,S259=5)),5,3))))</f>
        <v>0</v>
      </c>
      <c r="U259" s="275" t="str">
        <f>IFERROR(VLOOKUP(T259,'Listas Generales'!$B$4:$C$7,2,0),"-")</f>
        <v>Sin clasificar</v>
      </c>
      <c r="V259" s="250"/>
      <c r="W259" s="281"/>
      <c r="X259" s="282"/>
      <c r="Y259" s="282"/>
      <c r="Z259" s="282"/>
      <c r="AA259" s="282"/>
      <c r="AB259" s="283"/>
      <c r="AC259" s="292"/>
      <c r="AD259" s="287"/>
      <c r="AE259" s="287"/>
      <c r="AF259" s="287"/>
      <c r="AG259" s="287"/>
      <c r="AH259" s="290"/>
      <c r="AI259" s="318"/>
      <c r="AJ259" s="290"/>
      <c r="AK259" s="318"/>
      <c r="AL259" s="287"/>
      <c r="AM259" s="253"/>
      <c r="AN259" s="295" t="str">
        <f>IF(ISERROR(VLOOKUP(AL259,'Listas Ley Transparencia'!$H$3:$M$17,2,0)),"",VLOOKUP(AL259,'Listas Ley Transparencia'!$H$3:$M$17,2,0))</f>
        <v/>
      </c>
      <c r="AO259" s="296" t="str">
        <f>IF(ISERROR(VLOOKUP(AL259,'Listas Ley Transparencia'!$H$3:$M$17,3,0)),"",VLOOKUP(AL259,'Listas Ley Transparencia'!$H$3:$M$17,3,0))</f>
        <v/>
      </c>
      <c r="AP259" s="296" t="str">
        <f>IF(ISERROR(VLOOKUP(AL259,'Listas Ley Transparencia'!$H$3:$M$17,4,0)),"",VLOOKUP(AL259,'Listas Ley Transparencia'!$H$3:$M$17,4,0))</f>
        <v/>
      </c>
      <c r="AQ259" s="297" t="str">
        <f>IF(ISERROR(VLOOKUP(AL259,'Listas Ley Transparencia'!$H$3:$M$17,6,0)),"",VLOOKUP(AL259,'Listas Ley Transparencia'!$H$3:$M$17,6,0))</f>
        <v/>
      </c>
      <c r="AR259" s="281"/>
      <c r="AS259" s="252"/>
      <c r="AT259" s="282"/>
      <c r="AU259" s="282"/>
      <c r="AV259" s="243"/>
      <c r="AW259" s="305"/>
      <c r="AX259" s="306"/>
      <c r="AY259" s="307"/>
      <c r="AZ259" s="307"/>
      <c r="BA259" s="308" t="str">
        <f t="shared" ref="BA259:BA301" si="9">IF(OR(AX259="Si",AY259="Si",AZ259="Si"),"Si","No")</f>
        <v>No</v>
      </c>
    </row>
    <row r="260" spans="1:53" ht="93" customHeight="1" x14ac:dyDescent="0.2">
      <c r="A260" s="244">
        <v>258</v>
      </c>
      <c r="B260" s="245"/>
      <c r="C260" s="245"/>
      <c r="D260" s="245"/>
      <c r="E260" s="246"/>
      <c r="F260" s="245"/>
      <c r="G260" s="245"/>
      <c r="H260" s="245"/>
      <c r="I260" s="256"/>
      <c r="J260" s="256"/>
      <c r="K260" s="248"/>
      <c r="L260" s="249"/>
      <c r="M260" s="272"/>
      <c r="N260" s="275"/>
      <c r="O260" s="274">
        <f>IFERROR(VLOOKUP(N260,'Listas Generales'!$B$25:$C$29,2,0),0)</f>
        <v>0</v>
      </c>
      <c r="P260" s="275"/>
      <c r="Q260" s="274">
        <f>IFERROR(VLOOKUP(P260,'Listas Generales'!$B$32:$C$36,2,0),0)</f>
        <v>0</v>
      </c>
      <c r="R260" s="275"/>
      <c r="S260" s="274">
        <f>IFERROR(VLOOKUP(R260,'Listas Generales'!$B$40:$C$44,2,0),0)</f>
        <v>0</v>
      </c>
      <c r="T260" s="276">
        <f t="shared" si="8"/>
        <v>0</v>
      </c>
      <c r="U260" s="275" t="str">
        <f>IFERROR(VLOOKUP(T260,'Listas Generales'!$B$4:$C$7,2,0),"-")</f>
        <v>Sin clasificar</v>
      </c>
      <c r="V260" s="250"/>
      <c r="W260" s="281"/>
      <c r="X260" s="282"/>
      <c r="Y260" s="282"/>
      <c r="Z260" s="282"/>
      <c r="AA260" s="282"/>
      <c r="AB260" s="283"/>
      <c r="AC260" s="292"/>
      <c r="AD260" s="287"/>
      <c r="AE260" s="287"/>
      <c r="AF260" s="287"/>
      <c r="AG260" s="287"/>
      <c r="AH260" s="290"/>
      <c r="AI260" s="318"/>
      <c r="AJ260" s="290"/>
      <c r="AK260" s="318"/>
      <c r="AL260" s="287"/>
      <c r="AM260" s="253"/>
      <c r="AN260" s="295" t="str">
        <f>IF(ISERROR(VLOOKUP(AL260,'Listas Ley Transparencia'!$H$3:$M$17,2,0)),"",VLOOKUP(AL260,'Listas Ley Transparencia'!$H$3:$M$17,2,0))</f>
        <v/>
      </c>
      <c r="AO260" s="296" t="str">
        <f>IF(ISERROR(VLOOKUP(AL260,'Listas Ley Transparencia'!$H$3:$M$17,3,0)),"",VLOOKUP(AL260,'Listas Ley Transparencia'!$H$3:$M$17,3,0))</f>
        <v/>
      </c>
      <c r="AP260" s="296" t="str">
        <f>IF(ISERROR(VLOOKUP(AL260,'Listas Ley Transparencia'!$H$3:$M$17,4,0)),"",VLOOKUP(AL260,'Listas Ley Transparencia'!$H$3:$M$17,4,0))</f>
        <v/>
      </c>
      <c r="AQ260" s="297" t="str">
        <f>IF(ISERROR(VLOOKUP(AL260,'Listas Ley Transparencia'!$H$3:$M$17,6,0)),"",VLOOKUP(AL260,'Listas Ley Transparencia'!$H$3:$M$17,6,0))</f>
        <v/>
      </c>
      <c r="AR260" s="281"/>
      <c r="AS260" s="252"/>
      <c r="AT260" s="282"/>
      <c r="AU260" s="282"/>
      <c r="AV260" s="243"/>
      <c r="AW260" s="305"/>
      <c r="AX260" s="306"/>
      <c r="AY260" s="307"/>
      <c r="AZ260" s="307"/>
      <c r="BA260" s="308" t="str">
        <f t="shared" si="9"/>
        <v>No</v>
      </c>
    </row>
    <row r="261" spans="1:53" ht="93" customHeight="1" x14ac:dyDescent="0.2">
      <c r="A261" s="244">
        <v>259</v>
      </c>
      <c r="B261" s="245"/>
      <c r="C261" s="245"/>
      <c r="D261" s="245"/>
      <c r="E261" s="246"/>
      <c r="F261" s="245"/>
      <c r="G261" s="245"/>
      <c r="H261" s="245"/>
      <c r="I261" s="256"/>
      <c r="J261" s="256"/>
      <c r="K261" s="248"/>
      <c r="L261" s="249"/>
      <c r="M261" s="272"/>
      <c r="N261" s="275"/>
      <c r="O261" s="274">
        <f>IFERROR(VLOOKUP(N261,'Listas Generales'!$B$25:$C$29,2,0),0)</f>
        <v>0</v>
      </c>
      <c r="P261" s="275"/>
      <c r="Q261" s="274">
        <f>IFERROR(VLOOKUP(P261,'Listas Generales'!$B$32:$C$36,2,0),0)</f>
        <v>0</v>
      </c>
      <c r="R261" s="275"/>
      <c r="S261" s="274">
        <f>IFERROR(VLOOKUP(R261,'Listas Generales'!$B$40:$C$44,2,0),0)</f>
        <v>0</v>
      </c>
      <c r="T261" s="276">
        <f t="shared" si="8"/>
        <v>0</v>
      </c>
      <c r="U261" s="275" t="str">
        <f>IFERROR(VLOOKUP(T261,'Listas Generales'!$B$4:$C$7,2,0),"-")</f>
        <v>Sin clasificar</v>
      </c>
      <c r="V261" s="250"/>
      <c r="W261" s="281"/>
      <c r="X261" s="282"/>
      <c r="Y261" s="282"/>
      <c r="Z261" s="282"/>
      <c r="AA261" s="282"/>
      <c r="AB261" s="283"/>
      <c r="AC261" s="292"/>
      <c r="AD261" s="287"/>
      <c r="AE261" s="287"/>
      <c r="AF261" s="287"/>
      <c r="AG261" s="287"/>
      <c r="AH261" s="290"/>
      <c r="AI261" s="318"/>
      <c r="AJ261" s="290"/>
      <c r="AK261" s="318"/>
      <c r="AL261" s="287"/>
      <c r="AM261" s="253"/>
      <c r="AN261" s="295" t="str">
        <f>IF(ISERROR(VLOOKUP(AL261,'Listas Ley Transparencia'!$H$3:$M$17,2,0)),"",VLOOKUP(AL261,'Listas Ley Transparencia'!$H$3:$M$17,2,0))</f>
        <v/>
      </c>
      <c r="AO261" s="296" t="str">
        <f>IF(ISERROR(VLOOKUP(AL261,'Listas Ley Transparencia'!$H$3:$M$17,3,0)),"",VLOOKUP(AL261,'Listas Ley Transparencia'!$H$3:$M$17,3,0))</f>
        <v/>
      </c>
      <c r="AP261" s="296" t="str">
        <f>IF(ISERROR(VLOOKUP(AL261,'Listas Ley Transparencia'!$H$3:$M$17,4,0)),"",VLOOKUP(AL261,'Listas Ley Transparencia'!$H$3:$M$17,4,0))</f>
        <v/>
      </c>
      <c r="AQ261" s="297" t="str">
        <f>IF(ISERROR(VLOOKUP(AL261,'Listas Ley Transparencia'!$H$3:$M$17,6,0)),"",VLOOKUP(AL261,'Listas Ley Transparencia'!$H$3:$M$17,6,0))</f>
        <v/>
      </c>
      <c r="AR261" s="281"/>
      <c r="AS261" s="252"/>
      <c r="AT261" s="282"/>
      <c r="AU261" s="282"/>
      <c r="AV261" s="243"/>
      <c r="AW261" s="305"/>
      <c r="AX261" s="306"/>
      <c r="AY261" s="307"/>
      <c r="AZ261" s="307"/>
      <c r="BA261" s="308" t="str">
        <f t="shared" si="9"/>
        <v>No</v>
      </c>
    </row>
    <row r="262" spans="1:53" ht="93" customHeight="1" x14ac:dyDescent="0.2">
      <c r="A262" s="244">
        <v>260</v>
      </c>
      <c r="B262" s="245"/>
      <c r="C262" s="245"/>
      <c r="D262" s="245"/>
      <c r="E262" s="246"/>
      <c r="F262" s="245"/>
      <c r="G262" s="245"/>
      <c r="H262" s="245"/>
      <c r="I262" s="256"/>
      <c r="J262" s="256"/>
      <c r="K262" s="248"/>
      <c r="L262" s="249"/>
      <c r="M262" s="272"/>
      <c r="N262" s="275"/>
      <c r="O262" s="274">
        <f>IFERROR(VLOOKUP(N262,'Listas Generales'!$B$25:$C$29,2,0),0)</f>
        <v>0</v>
      </c>
      <c r="P262" s="275"/>
      <c r="Q262" s="274">
        <f>IFERROR(VLOOKUP(P262,'Listas Generales'!$B$32:$C$36,2,0),0)</f>
        <v>0</v>
      </c>
      <c r="R262" s="275"/>
      <c r="S262" s="274">
        <f>IFERROR(VLOOKUP(R262,'Listas Generales'!$B$40:$C$44,2,0),0)</f>
        <v>0</v>
      </c>
      <c r="T262" s="276">
        <f t="shared" si="8"/>
        <v>0</v>
      </c>
      <c r="U262" s="275" t="str">
        <f>IFERROR(VLOOKUP(T262,'Listas Generales'!$B$4:$C$7,2,0),"-")</f>
        <v>Sin clasificar</v>
      </c>
      <c r="V262" s="250"/>
      <c r="W262" s="281"/>
      <c r="X262" s="282"/>
      <c r="Y262" s="282"/>
      <c r="Z262" s="282"/>
      <c r="AA262" s="282"/>
      <c r="AB262" s="283"/>
      <c r="AC262" s="292"/>
      <c r="AD262" s="287"/>
      <c r="AE262" s="287"/>
      <c r="AF262" s="287"/>
      <c r="AG262" s="287"/>
      <c r="AH262" s="290"/>
      <c r="AI262" s="318"/>
      <c r="AJ262" s="290"/>
      <c r="AK262" s="318"/>
      <c r="AL262" s="287"/>
      <c r="AM262" s="253"/>
      <c r="AN262" s="295" t="str">
        <f>IF(ISERROR(VLOOKUP(AL262,'Listas Ley Transparencia'!$H$3:$M$17,2,0)),"",VLOOKUP(AL262,'Listas Ley Transparencia'!$H$3:$M$17,2,0))</f>
        <v/>
      </c>
      <c r="AO262" s="296" t="str">
        <f>IF(ISERROR(VLOOKUP(AL262,'Listas Ley Transparencia'!$H$3:$M$17,3,0)),"",VLOOKUP(AL262,'Listas Ley Transparencia'!$H$3:$M$17,3,0))</f>
        <v/>
      </c>
      <c r="AP262" s="296" t="str">
        <f>IF(ISERROR(VLOOKUP(AL262,'Listas Ley Transparencia'!$H$3:$M$17,4,0)),"",VLOOKUP(AL262,'Listas Ley Transparencia'!$H$3:$M$17,4,0))</f>
        <v/>
      </c>
      <c r="AQ262" s="297" t="str">
        <f>IF(ISERROR(VLOOKUP(AL262,'Listas Ley Transparencia'!$H$3:$M$17,6,0)),"",VLOOKUP(AL262,'Listas Ley Transparencia'!$H$3:$M$17,6,0))</f>
        <v/>
      </c>
      <c r="AR262" s="281"/>
      <c r="AS262" s="252"/>
      <c r="AT262" s="282"/>
      <c r="AU262" s="282"/>
      <c r="AV262" s="243"/>
      <c r="AW262" s="305"/>
      <c r="AX262" s="306"/>
      <c r="AY262" s="307"/>
      <c r="AZ262" s="307"/>
      <c r="BA262" s="308" t="str">
        <f t="shared" si="9"/>
        <v>No</v>
      </c>
    </row>
    <row r="263" spans="1:53" ht="93" customHeight="1" x14ac:dyDescent="0.2">
      <c r="A263" s="244">
        <v>261</v>
      </c>
      <c r="B263" s="245"/>
      <c r="C263" s="245"/>
      <c r="D263" s="245"/>
      <c r="E263" s="246"/>
      <c r="F263" s="245"/>
      <c r="G263" s="245"/>
      <c r="H263" s="245"/>
      <c r="I263" s="256"/>
      <c r="J263" s="256"/>
      <c r="K263" s="248"/>
      <c r="L263" s="249"/>
      <c r="M263" s="272"/>
      <c r="N263" s="275"/>
      <c r="O263" s="274">
        <f>IFERROR(VLOOKUP(N263,'Listas Generales'!$B$25:$C$29,2,0),0)</f>
        <v>0</v>
      </c>
      <c r="P263" s="275"/>
      <c r="Q263" s="274">
        <f>IFERROR(VLOOKUP(P263,'Listas Generales'!$B$32:$C$36,2,0),0)</f>
        <v>0</v>
      </c>
      <c r="R263" s="275"/>
      <c r="S263" s="274">
        <f>IFERROR(VLOOKUP(R263,'Listas Generales'!$B$40:$C$44,2,0),0)</f>
        <v>0</v>
      </c>
      <c r="T263" s="276">
        <f t="shared" si="8"/>
        <v>0</v>
      </c>
      <c r="U263" s="275" t="str">
        <f>IFERROR(VLOOKUP(T263,'Listas Generales'!$B$4:$C$7,2,0),"-")</f>
        <v>Sin clasificar</v>
      </c>
      <c r="V263" s="250"/>
      <c r="W263" s="281"/>
      <c r="X263" s="282"/>
      <c r="Y263" s="282"/>
      <c r="Z263" s="282"/>
      <c r="AA263" s="282"/>
      <c r="AB263" s="283"/>
      <c r="AC263" s="292"/>
      <c r="AD263" s="287"/>
      <c r="AE263" s="287"/>
      <c r="AF263" s="287"/>
      <c r="AG263" s="287"/>
      <c r="AH263" s="290"/>
      <c r="AI263" s="318"/>
      <c r="AJ263" s="290"/>
      <c r="AK263" s="318"/>
      <c r="AL263" s="287"/>
      <c r="AM263" s="253"/>
      <c r="AN263" s="295" t="str">
        <f>IF(ISERROR(VLOOKUP(AL263,'Listas Ley Transparencia'!$H$3:$M$17,2,0)),"",VLOOKUP(AL263,'Listas Ley Transparencia'!$H$3:$M$17,2,0))</f>
        <v/>
      </c>
      <c r="AO263" s="296" t="str">
        <f>IF(ISERROR(VLOOKUP(AL263,'Listas Ley Transparencia'!$H$3:$M$17,3,0)),"",VLOOKUP(AL263,'Listas Ley Transparencia'!$H$3:$M$17,3,0))</f>
        <v/>
      </c>
      <c r="AP263" s="296" t="str">
        <f>IF(ISERROR(VLOOKUP(AL263,'Listas Ley Transparencia'!$H$3:$M$17,4,0)),"",VLOOKUP(AL263,'Listas Ley Transparencia'!$H$3:$M$17,4,0))</f>
        <v/>
      </c>
      <c r="AQ263" s="297" t="str">
        <f>IF(ISERROR(VLOOKUP(AL263,'Listas Ley Transparencia'!$H$3:$M$17,6,0)),"",VLOOKUP(AL263,'Listas Ley Transparencia'!$H$3:$M$17,6,0))</f>
        <v/>
      </c>
      <c r="AR263" s="281"/>
      <c r="AS263" s="252"/>
      <c r="AT263" s="282"/>
      <c r="AU263" s="282"/>
      <c r="AV263" s="243"/>
      <c r="AW263" s="305"/>
      <c r="AX263" s="306"/>
      <c r="AY263" s="307"/>
      <c r="AZ263" s="307"/>
      <c r="BA263" s="308" t="str">
        <f t="shared" si="9"/>
        <v>No</v>
      </c>
    </row>
    <row r="264" spans="1:53" ht="93" customHeight="1" x14ac:dyDescent="0.2">
      <c r="A264" s="244">
        <v>262</v>
      </c>
      <c r="B264" s="245"/>
      <c r="C264" s="245"/>
      <c r="D264" s="245"/>
      <c r="E264" s="246"/>
      <c r="F264" s="245"/>
      <c r="G264" s="245"/>
      <c r="H264" s="245"/>
      <c r="I264" s="256"/>
      <c r="J264" s="256"/>
      <c r="K264" s="248"/>
      <c r="L264" s="249"/>
      <c r="M264" s="272"/>
      <c r="N264" s="275"/>
      <c r="O264" s="274">
        <f>IFERROR(VLOOKUP(N264,'Listas Generales'!$B$25:$C$29,2,0),0)</f>
        <v>0</v>
      </c>
      <c r="P264" s="275"/>
      <c r="Q264" s="274">
        <f>IFERROR(VLOOKUP(P264,'Listas Generales'!$B$32:$C$36,2,0),0)</f>
        <v>0</v>
      </c>
      <c r="R264" s="275"/>
      <c r="S264" s="274">
        <f>IFERROR(VLOOKUP(R264,'Listas Generales'!$B$40:$C$44,2,0),0)</f>
        <v>0</v>
      </c>
      <c r="T264" s="276">
        <f t="shared" si="8"/>
        <v>0</v>
      </c>
      <c r="U264" s="275" t="str">
        <f>IFERROR(VLOOKUP(T264,'Listas Generales'!$B$4:$C$7,2,0),"-")</f>
        <v>Sin clasificar</v>
      </c>
      <c r="V264" s="250"/>
      <c r="W264" s="281"/>
      <c r="X264" s="282"/>
      <c r="Y264" s="282"/>
      <c r="Z264" s="282"/>
      <c r="AA264" s="282"/>
      <c r="AB264" s="283"/>
      <c r="AC264" s="292"/>
      <c r="AD264" s="287"/>
      <c r="AE264" s="287"/>
      <c r="AF264" s="287"/>
      <c r="AG264" s="287"/>
      <c r="AH264" s="290"/>
      <c r="AI264" s="318"/>
      <c r="AJ264" s="290"/>
      <c r="AK264" s="318"/>
      <c r="AL264" s="287"/>
      <c r="AM264" s="253"/>
      <c r="AN264" s="295" t="str">
        <f>IF(ISERROR(VLOOKUP(AL264,'Listas Ley Transparencia'!$H$3:$M$17,2,0)),"",VLOOKUP(AL264,'Listas Ley Transparencia'!$H$3:$M$17,2,0))</f>
        <v/>
      </c>
      <c r="AO264" s="296" t="str">
        <f>IF(ISERROR(VLOOKUP(AL264,'Listas Ley Transparencia'!$H$3:$M$17,3,0)),"",VLOOKUP(AL264,'Listas Ley Transparencia'!$H$3:$M$17,3,0))</f>
        <v/>
      </c>
      <c r="AP264" s="296" t="str">
        <f>IF(ISERROR(VLOOKUP(AL264,'Listas Ley Transparencia'!$H$3:$M$17,4,0)),"",VLOOKUP(AL264,'Listas Ley Transparencia'!$H$3:$M$17,4,0))</f>
        <v/>
      </c>
      <c r="AQ264" s="297" t="str">
        <f>IF(ISERROR(VLOOKUP(AL264,'Listas Ley Transparencia'!$H$3:$M$17,6,0)),"",VLOOKUP(AL264,'Listas Ley Transparencia'!$H$3:$M$17,6,0))</f>
        <v/>
      </c>
      <c r="AR264" s="281"/>
      <c r="AS264" s="252"/>
      <c r="AT264" s="282"/>
      <c r="AU264" s="282"/>
      <c r="AV264" s="243"/>
      <c r="AW264" s="305"/>
      <c r="AX264" s="306"/>
      <c r="AY264" s="307"/>
      <c r="AZ264" s="307"/>
      <c r="BA264" s="308" t="str">
        <f t="shared" si="9"/>
        <v>No</v>
      </c>
    </row>
    <row r="265" spans="1:53" ht="93" customHeight="1" x14ac:dyDescent="0.2">
      <c r="A265" s="244">
        <v>263</v>
      </c>
      <c r="B265" s="245"/>
      <c r="C265" s="245"/>
      <c r="D265" s="245"/>
      <c r="E265" s="246"/>
      <c r="F265" s="245"/>
      <c r="G265" s="245"/>
      <c r="H265" s="245"/>
      <c r="I265" s="256"/>
      <c r="J265" s="256"/>
      <c r="K265" s="248"/>
      <c r="L265" s="249"/>
      <c r="M265" s="272"/>
      <c r="N265" s="275"/>
      <c r="O265" s="274">
        <f>IFERROR(VLOOKUP(N265,'Listas Generales'!$B$25:$C$29,2,0),0)</f>
        <v>0</v>
      </c>
      <c r="P265" s="275"/>
      <c r="Q265" s="274">
        <f>IFERROR(VLOOKUP(P265,'Listas Generales'!$B$32:$C$36,2,0),0)</f>
        <v>0</v>
      </c>
      <c r="R265" s="275"/>
      <c r="S265" s="274">
        <f>IFERROR(VLOOKUP(R265,'Listas Generales'!$B$40:$C$44,2,0),0)</f>
        <v>0</v>
      </c>
      <c r="T265" s="276">
        <f t="shared" si="8"/>
        <v>0</v>
      </c>
      <c r="U265" s="275" t="str">
        <f>IFERROR(VLOOKUP(T265,'Listas Generales'!$B$4:$C$7,2,0),"-")</f>
        <v>Sin clasificar</v>
      </c>
      <c r="V265" s="250"/>
      <c r="W265" s="281"/>
      <c r="X265" s="282"/>
      <c r="Y265" s="282"/>
      <c r="Z265" s="282"/>
      <c r="AA265" s="282"/>
      <c r="AB265" s="283"/>
      <c r="AC265" s="292"/>
      <c r="AD265" s="287"/>
      <c r="AE265" s="287"/>
      <c r="AF265" s="287"/>
      <c r="AG265" s="287"/>
      <c r="AH265" s="290"/>
      <c r="AI265" s="318"/>
      <c r="AJ265" s="290"/>
      <c r="AK265" s="318"/>
      <c r="AL265" s="287"/>
      <c r="AM265" s="253"/>
      <c r="AN265" s="295" t="str">
        <f>IF(ISERROR(VLOOKUP(AL265,'Listas Ley Transparencia'!$H$3:$M$17,2,0)),"",VLOOKUP(AL265,'Listas Ley Transparencia'!$H$3:$M$17,2,0))</f>
        <v/>
      </c>
      <c r="AO265" s="296" t="str">
        <f>IF(ISERROR(VLOOKUP(AL265,'Listas Ley Transparencia'!$H$3:$M$17,3,0)),"",VLOOKUP(AL265,'Listas Ley Transparencia'!$H$3:$M$17,3,0))</f>
        <v/>
      </c>
      <c r="AP265" s="296" t="str">
        <f>IF(ISERROR(VLOOKUP(AL265,'Listas Ley Transparencia'!$H$3:$M$17,4,0)),"",VLOOKUP(AL265,'Listas Ley Transparencia'!$H$3:$M$17,4,0))</f>
        <v/>
      </c>
      <c r="AQ265" s="297" t="str">
        <f>IF(ISERROR(VLOOKUP(AL265,'Listas Ley Transparencia'!$H$3:$M$17,6,0)),"",VLOOKUP(AL265,'Listas Ley Transparencia'!$H$3:$M$17,6,0))</f>
        <v/>
      </c>
      <c r="AR265" s="281"/>
      <c r="AS265" s="252"/>
      <c r="AT265" s="282"/>
      <c r="AU265" s="282"/>
      <c r="AV265" s="243"/>
      <c r="AW265" s="305"/>
      <c r="AX265" s="306"/>
      <c r="AY265" s="307"/>
      <c r="AZ265" s="307"/>
      <c r="BA265" s="308" t="str">
        <f t="shared" si="9"/>
        <v>No</v>
      </c>
    </row>
    <row r="266" spans="1:53" ht="93" customHeight="1" x14ac:dyDescent="0.2">
      <c r="A266" s="244">
        <v>264</v>
      </c>
      <c r="B266" s="245"/>
      <c r="C266" s="245"/>
      <c r="D266" s="245"/>
      <c r="E266" s="246"/>
      <c r="F266" s="245"/>
      <c r="G266" s="245"/>
      <c r="H266" s="245"/>
      <c r="I266" s="256"/>
      <c r="J266" s="256"/>
      <c r="K266" s="248"/>
      <c r="L266" s="249"/>
      <c r="M266" s="272"/>
      <c r="N266" s="275"/>
      <c r="O266" s="274">
        <f>IFERROR(VLOOKUP(N266,'Listas Generales'!$B$25:$C$29,2,0),0)</f>
        <v>0</v>
      </c>
      <c r="P266" s="275"/>
      <c r="Q266" s="274">
        <f>IFERROR(VLOOKUP(P266,'Listas Generales'!$B$32:$C$36,2,0),0)</f>
        <v>0</v>
      </c>
      <c r="R266" s="275"/>
      <c r="S266" s="274">
        <f>IFERROR(VLOOKUP(R266,'Listas Generales'!$B$40:$C$44,2,0),0)</f>
        <v>0</v>
      </c>
      <c r="T266" s="276">
        <f t="shared" si="8"/>
        <v>0</v>
      </c>
      <c r="U266" s="275" t="str">
        <f>IFERROR(VLOOKUP(T266,'Listas Generales'!$B$4:$C$7,2,0),"-")</f>
        <v>Sin clasificar</v>
      </c>
      <c r="V266" s="250"/>
      <c r="W266" s="281"/>
      <c r="X266" s="282"/>
      <c r="Y266" s="282"/>
      <c r="Z266" s="282"/>
      <c r="AA266" s="282"/>
      <c r="AB266" s="283"/>
      <c r="AC266" s="292"/>
      <c r="AD266" s="287"/>
      <c r="AE266" s="287"/>
      <c r="AF266" s="287"/>
      <c r="AG266" s="287"/>
      <c r="AH266" s="290"/>
      <c r="AI266" s="318"/>
      <c r="AJ266" s="290"/>
      <c r="AK266" s="318"/>
      <c r="AL266" s="287"/>
      <c r="AM266" s="253"/>
      <c r="AN266" s="295" t="str">
        <f>IF(ISERROR(VLOOKUP(AL266,'Listas Ley Transparencia'!$H$3:$M$17,2,0)),"",VLOOKUP(AL266,'Listas Ley Transparencia'!$H$3:$M$17,2,0))</f>
        <v/>
      </c>
      <c r="AO266" s="296" t="str">
        <f>IF(ISERROR(VLOOKUP(AL266,'Listas Ley Transparencia'!$H$3:$M$17,3,0)),"",VLOOKUP(AL266,'Listas Ley Transparencia'!$H$3:$M$17,3,0))</f>
        <v/>
      </c>
      <c r="AP266" s="296" t="str">
        <f>IF(ISERROR(VLOOKUP(AL266,'Listas Ley Transparencia'!$H$3:$M$17,4,0)),"",VLOOKUP(AL266,'Listas Ley Transparencia'!$H$3:$M$17,4,0))</f>
        <v/>
      </c>
      <c r="AQ266" s="297" t="str">
        <f>IF(ISERROR(VLOOKUP(AL266,'Listas Ley Transparencia'!$H$3:$M$17,6,0)),"",VLOOKUP(AL266,'Listas Ley Transparencia'!$H$3:$M$17,6,0))</f>
        <v/>
      </c>
      <c r="AR266" s="281"/>
      <c r="AS266" s="252"/>
      <c r="AT266" s="282"/>
      <c r="AU266" s="282"/>
      <c r="AV266" s="243"/>
      <c r="AW266" s="305"/>
      <c r="AX266" s="306"/>
      <c r="AY266" s="307"/>
      <c r="AZ266" s="307"/>
      <c r="BA266" s="308" t="str">
        <f t="shared" si="9"/>
        <v>No</v>
      </c>
    </row>
    <row r="267" spans="1:53" ht="93" customHeight="1" x14ac:dyDescent="0.2">
      <c r="A267" s="244">
        <v>265</v>
      </c>
      <c r="B267" s="245"/>
      <c r="C267" s="245"/>
      <c r="D267" s="245"/>
      <c r="E267" s="246"/>
      <c r="F267" s="245"/>
      <c r="G267" s="245"/>
      <c r="H267" s="245"/>
      <c r="I267" s="256"/>
      <c r="J267" s="256"/>
      <c r="K267" s="248"/>
      <c r="L267" s="249"/>
      <c r="M267" s="272"/>
      <c r="N267" s="275"/>
      <c r="O267" s="274">
        <f>IFERROR(VLOOKUP(N267,'Listas Generales'!$B$25:$C$29,2,0),0)</f>
        <v>0</v>
      </c>
      <c r="P267" s="275"/>
      <c r="Q267" s="274">
        <f>IFERROR(VLOOKUP(P267,'Listas Generales'!$B$32:$C$36,2,0),0)</f>
        <v>0</v>
      </c>
      <c r="R267" s="275"/>
      <c r="S267" s="274">
        <f>IFERROR(VLOOKUP(R267,'Listas Generales'!$B$40:$C$44,2,0),0)</f>
        <v>0</v>
      </c>
      <c r="T267" s="276">
        <f t="shared" si="8"/>
        <v>0</v>
      </c>
      <c r="U267" s="275" t="str">
        <f>IFERROR(VLOOKUP(T267,'Listas Generales'!$B$4:$C$7,2,0),"-")</f>
        <v>Sin clasificar</v>
      </c>
      <c r="V267" s="250"/>
      <c r="W267" s="281"/>
      <c r="X267" s="282"/>
      <c r="Y267" s="282"/>
      <c r="Z267" s="282"/>
      <c r="AA267" s="282"/>
      <c r="AB267" s="283"/>
      <c r="AC267" s="292"/>
      <c r="AD267" s="287"/>
      <c r="AE267" s="287"/>
      <c r="AF267" s="287"/>
      <c r="AG267" s="287"/>
      <c r="AH267" s="290"/>
      <c r="AI267" s="318"/>
      <c r="AJ267" s="290"/>
      <c r="AK267" s="318"/>
      <c r="AL267" s="287"/>
      <c r="AM267" s="253"/>
      <c r="AN267" s="295" t="str">
        <f>IF(ISERROR(VLOOKUP(AL267,'Listas Ley Transparencia'!$H$3:$M$17,2,0)),"",VLOOKUP(AL267,'Listas Ley Transparencia'!$H$3:$M$17,2,0))</f>
        <v/>
      </c>
      <c r="AO267" s="296" t="str">
        <f>IF(ISERROR(VLOOKUP(AL267,'Listas Ley Transparencia'!$H$3:$M$17,3,0)),"",VLOOKUP(AL267,'Listas Ley Transparencia'!$H$3:$M$17,3,0))</f>
        <v/>
      </c>
      <c r="AP267" s="296" t="str">
        <f>IF(ISERROR(VLOOKUP(AL267,'Listas Ley Transparencia'!$H$3:$M$17,4,0)),"",VLOOKUP(AL267,'Listas Ley Transparencia'!$H$3:$M$17,4,0))</f>
        <v/>
      </c>
      <c r="AQ267" s="297" t="str">
        <f>IF(ISERROR(VLOOKUP(AL267,'Listas Ley Transparencia'!$H$3:$M$17,6,0)),"",VLOOKUP(AL267,'Listas Ley Transparencia'!$H$3:$M$17,6,0))</f>
        <v/>
      </c>
      <c r="AR267" s="281"/>
      <c r="AS267" s="252"/>
      <c r="AT267" s="282"/>
      <c r="AU267" s="282"/>
      <c r="AV267" s="243"/>
      <c r="AW267" s="305"/>
      <c r="AX267" s="306"/>
      <c r="AY267" s="307"/>
      <c r="AZ267" s="307"/>
      <c r="BA267" s="308" t="str">
        <f t="shared" si="9"/>
        <v>No</v>
      </c>
    </row>
    <row r="268" spans="1:53" ht="93" customHeight="1" x14ac:dyDescent="0.2">
      <c r="A268" s="244">
        <v>266</v>
      </c>
      <c r="B268" s="245"/>
      <c r="C268" s="245"/>
      <c r="D268" s="245"/>
      <c r="E268" s="246"/>
      <c r="F268" s="245"/>
      <c r="G268" s="245"/>
      <c r="H268" s="245"/>
      <c r="I268" s="256"/>
      <c r="J268" s="256"/>
      <c r="K268" s="248"/>
      <c r="L268" s="249"/>
      <c r="M268" s="272"/>
      <c r="N268" s="275"/>
      <c r="O268" s="274">
        <f>IFERROR(VLOOKUP(N268,'Listas Generales'!$B$25:$C$29,2,0),0)</f>
        <v>0</v>
      </c>
      <c r="P268" s="275"/>
      <c r="Q268" s="274">
        <f>IFERROR(VLOOKUP(P268,'Listas Generales'!$B$32:$C$36,2,0),0)</f>
        <v>0</v>
      </c>
      <c r="R268" s="275"/>
      <c r="S268" s="274">
        <f>IFERROR(VLOOKUP(R268,'Listas Generales'!$B$40:$C$44,2,0),0)</f>
        <v>0</v>
      </c>
      <c r="T268" s="276">
        <f t="shared" si="8"/>
        <v>0</v>
      </c>
      <c r="U268" s="275" t="str">
        <f>IFERROR(VLOOKUP(T268,'Listas Generales'!$B$4:$C$7,2,0),"-")</f>
        <v>Sin clasificar</v>
      </c>
      <c r="V268" s="250"/>
      <c r="W268" s="281"/>
      <c r="X268" s="282"/>
      <c r="Y268" s="282"/>
      <c r="Z268" s="282"/>
      <c r="AA268" s="282"/>
      <c r="AB268" s="283"/>
      <c r="AC268" s="292"/>
      <c r="AD268" s="287"/>
      <c r="AE268" s="287"/>
      <c r="AF268" s="287"/>
      <c r="AG268" s="287"/>
      <c r="AH268" s="290"/>
      <c r="AI268" s="318"/>
      <c r="AJ268" s="290"/>
      <c r="AK268" s="318"/>
      <c r="AL268" s="287"/>
      <c r="AM268" s="253"/>
      <c r="AN268" s="295" t="str">
        <f>IF(ISERROR(VLOOKUP(AL268,'Listas Ley Transparencia'!$H$3:$M$17,2,0)),"",VLOOKUP(AL268,'Listas Ley Transparencia'!$H$3:$M$17,2,0))</f>
        <v/>
      </c>
      <c r="AO268" s="296" t="str">
        <f>IF(ISERROR(VLOOKUP(AL268,'Listas Ley Transparencia'!$H$3:$M$17,3,0)),"",VLOOKUP(AL268,'Listas Ley Transparencia'!$H$3:$M$17,3,0))</f>
        <v/>
      </c>
      <c r="AP268" s="296" t="str">
        <f>IF(ISERROR(VLOOKUP(AL268,'Listas Ley Transparencia'!$H$3:$M$17,4,0)),"",VLOOKUP(AL268,'Listas Ley Transparencia'!$H$3:$M$17,4,0))</f>
        <v/>
      </c>
      <c r="AQ268" s="297" t="str">
        <f>IF(ISERROR(VLOOKUP(AL268,'Listas Ley Transparencia'!$H$3:$M$17,6,0)),"",VLOOKUP(AL268,'Listas Ley Transparencia'!$H$3:$M$17,6,0))</f>
        <v/>
      </c>
      <c r="AR268" s="281"/>
      <c r="AS268" s="252"/>
      <c r="AT268" s="282"/>
      <c r="AU268" s="282"/>
      <c r="AV268" s="243"/>
      <c r="AW268" s="305"/>
      <c r="AX268" s="306"/>
      <c r="AY268" s="307"/>
      <c r="AZ268" s="307"/>
      <c r="BA268" s="308" t="str">
        <f t="shared" si="9"/>
        <v>No</v>
      </c>
    </row>
    <row r="269" spans="1:53" ht="93" customHeight="1" x14ac:dyDescent="0.2">
      <c r="A269" s="244">
        <v>267</v>
      </c>
      <c r="B269" s="245"/>
      <c r="C269" s="245"/>
      <c r="D269" s="245"/>
      <c r="E269" s="246"/>
      <c r="F269" s="245"/>
      <c r="G269" s="245"/>
      <c r="H269" s="245"/>
      <c r="I269" s="256"/>
      <c r="J269" s="256"/>
      <c r="K269" s="248"/>
      <c r="L269" s="249"/>
      <c r="M269" s="272"/>
      <c r="N269" s="275"/>
      <c r="O269" s="274">
        <f>IFERROR(VLOOKUP(N269,'Listas Generales'!$B$25:$C$29,2,0),0)</f>
        <v>0</v>
      </c>
      <c r="P269" s="275"/>
      <c r="Q269" s="274">
        <f>IFERROR(VLOOKUP(P269,'Listas Generales'!$B$32:$C$36,2,0),0)</f>
        <v>0</v>
      </c>
      <c r="R269" s="275"/>
      <c r="S269" s="274">
        <f>IFERROR(VLOOKUP(R269,'Listas Generales'!$B$40:$C$44,2,0),0)</f>
        <v>0</v>
      </c>
      <c r="T269" s="276">
        <f t="shared" si="8"/>
        <v>0</v>
      </c>
      <c r="U269" s="275" t="str">
        <f>IFERROR(VLOOKUP(T269,'Listas Generales'!$B$4:$C$7,2,0),"-")</f>
        <v>Sin clasificar</v>
      </c>
      <c r="V269" s="250"/>
      <c r="W269" s="281"/>
      <c r="X269" s="282"/>
      <c r="Y269" s="282"/>
      <c r="Z269" s="282"/>
      <c r="AA269" s="282"/>
      <c r="AB269" s="283"/>
      <c r="AC269" s="292"/>
      <c r="AD269" s="287"/>
      <c r="AE269" s="287"/>
      <c r="AF269" s="287"/>
      <c r="AG269" s="287"/>
      <c r="AH269" s="290"/>
      <c r="AI269" s="318"/>
      <c r="AJ269" s="290"/>
      <c r="AK269" s="318"/>
      <c r="AL269" s="287"/>
      <c r="AM269" s="253"/>
      <c r="AN269" s="295" t="str">
        <f>IF(ISERROR(VLOOKUP(AL269,'Listas Ley Transparencia'!$H$3:$M$17,2,0)),"",VLOOKUP(AL269,'Listas Ley Transparencia'!$H$3:$M$17,2,0))</f>
        <v/>
      </c>
      <c r="AO269" s="296" t="str">
        <f>IF(ISERROR(VLOOKUP(AL269,'Listas Ley Transparencia'!$H$3:$M$17,3,0)),"",VLOOKUP(AL269,'Listas Ley Transparencia'!$H$3:$M$17,3,0))</f>
        <v/>
      </c>
      <c r="AP269" s="296" t="str">
        <f>IF(ISERROR(VLOOKUP(AL269,'Listas Ley Transparencia'!$H$3:$M$17,4,0)),"",VLOOKUP(AL269,'Listas Ley Transparencia'!$H$3:$M$17,4,0))</f>
        <v/>
      </c>
      <c r="AQ269" s="297" t="str">
        <f>IF(ISERROR(VLOOKUP(AL269,'Listas Ley Transparencia'!$H$3:$M$17,6,0)),"",VLOOKUP(AL269,'Listas Ley Transparencia'!$H$3:$M$17,6,0))</f>
        <v/>
      </c>
      <c r="AR269" s="281"/>
      <c r="AS269" s="252"/>
      <c r="AT269" s="282"/>
      <c r="AU269" s="282"/>
      <c r="AV269" s="243"/>
      <c r="AW269" s="305"/>
      <c r="AX269" s="306"/>
      <c r="AY269" s="307"/>
      <c r="AZ269" s="307"/>
      <c r="BA269" s="308" t="str">
        <f t="shared" si="9"/>
        <v>No</v>
      </c>
    </row>
    <row r="270" spans="1:53" ht="93" customHeight="1" x14ac:dyDescent="0.2">
      <c r="A270" s="244">
        <v>268</v>
      </c>
      <c r="B270" s="245"/>
      <c r="C270" s="245"/>
      <c r="D270" s="245"/>
      <c r="E270" s="246"/>
      <c r="F270" s="245"/>
      <c r="G270" s="245"/>
      <c r="H270" s="245"/>
      <c r="I270" s="256"/>
      <c r="J270" s="256"/>
      <c r="K270" s="248"/>
      <c r="L270" s="249"/>
      <c r="M270" s="272"/>
      <c r="N270" s="275"/>
      <c r="O270" s="274">
        <f>IFERROR(VLOOKUP(N270,'Listas Generales'!$B$25:$C$29,2,0),0)</f>
        <v>0</v>
      </c>
      <c r="P270" s="275"/>
      <c r="Q270" s="274">
        <f>IFERROR(VLOOKUP(P270,'Listas Generales'!$B$32:$C$36,2,0),0)</f>
        <v>0</v>
      </c>
      <c r="R270" s="275"/>
      <c r="S270" s="274">
        <f>IFERROR(VLOOKUP(R270,'Listas Generales'!$B$40:$C$44,2,0),0)</f>
        <v>0</v>
      </c>
      <c r="T270" s="276">
        <f t="shared" si="8"/>
        <v>0</v>
      </c>
      <c r="U270" s="275" t="str">
        <f>IFERROR(VLOOKUP(T270,'Listas Generales'!$B$4:$C$7,2,0),"-")</f>
        <v>Sin clasificar</v>
      </c>
      <c r="V270" s="250"/>
      <c r="W270" s="281"/>
      <c r="X270" s="282"/>
      <c r="Y270" s="282"/>
      <c r="Z270" s="282"/>
      <c r="AA270" s="282"/>
      <c r="AB270" s="283"/>
      <c r="AC270" s="292"/>
      <c r="AD270" s="287"/>
      <c r="AE270" s="287"/>
      <c r="AF270" s="287"/>
      <c r="AG270" s="287"/>
      <c r="AH270" s="290"/>
      <c r="AI270" s="318"/>
      <c r="AJ270" s="290"/>
      <c r="AK270" s="318"/>
      <c r="AL270" s="287"/>
      <c r="AM270" s="253"/>
      <c r="AN270" s="295" t="str">
        <f>IF(ISERROR(VLOOKUP(AL270,'Listas Ley Transparencia'!$H$3:$M$17,2,0)),"",VLOOKUP(AL270,'Listas Ley Transparencia'!$H$3:$M$17,2,0))</f>
        <v/>
      </c>
      <c r="AO270" s="296" t="str">
        <f>IF(ISERROR(VLOOKUP(AL270,'Listas Ley Transparencia'!$H$3:$M$17,3,0)),"",VLOOKUP(AL270,'Listas Ley Transparencia'!$H$3:$M$17,3,0))</f>
        <v/>
      </c>
      <c r="AP270" s="296" t="str">
        <f>IF(ISERROR(VLOOKUP(AL270,'Listas Ley Transparencia'!$H$3:$M$17,4,0)),"",VLOOKUP(AL270,'Listas Ley Transparencia'!$H$3:$M$17,4,0))</f>
        <v/>
      </c>
      <c r="AQ270" s="297" t="str">
        <f>IF(ISERROR(VLOOKUP(AL270,'Listas Ley Transparencia'!$H$3:$M$17,6,0)),"",VLOOKUP(AL270,'Listas Ley Transparencia'!$H$3:$M$17,6,0))</f>
        <v/>
      </c>
      <c r="AR270" s="281"/>
      <c r="AS270" s="252"/>
      <c r="AT270" s="282"/>
      <c r="AU270" s="282"/>
      <c r="AV270" s="243"/>
      <c r="AW270" s="305"/>
      <c r="AX270" s="306"/>
      <c r="AY270" s="307"/>
      <c r="AZ270" s="307"/>
      <c r="BA270" s="308" t="str">
        <f t="shared" si="9"/>
        <v>No</v>
      </c>
    </row>
    <row r="271" spans="1:53" ht="93" customHeight="1" x14ac:dyDescent="0.2">
      <c r="A271" s="244">
        <v>269</v>
      </c>
      <c r="B271" s="245"/>
      <c r="C271" s="245"/>
      <c r="D271" s="245"/>
      <c r="E271" s="246"/>
      <c r="F271" s="245"/>
      <c r="G271" s="245"/>
      <c r="H271" s="245"/>
      <c r="I271" s="256"/>
      <c r="J271" s="256"/>
      <c r="K271" s="248"/>
      <c r="L271" s="249"/>
      <c r="M271" s="272"/>
      <c r="N271" s="275"/>
      <c r="O271" s="274">
        <f>IFERROR(VLOOKUP(N271,'Listas Generales'!$B$25:$C$29,2,0),0)</f>
        <v>0</v>
      </c>
      <c r="P271" s="275"/>
      <c r="Q271" s="274">
        <f>IFERROR(VLOOKUP(P271,'Listas Generales'!$B$32:$C$36,2,0),0)</f>
        <v>0</v>
      </c>
      <c r="R271" s="275"/>
      <c r="S271" s="274">
        <f>IFERROR(VLOOKUP(R271,'Listas Generales'!$B$40:$C$44,2,0),0)</f>
        <v>0</v>
      </c>
      <c r="T271" s="276">
        <f t="shared" si="8"/>
        <v>0</v>
      </c>
      <c r="U271" s="275" t="str">
        <f>IFERROR(VLOOKUP(T271,'Listas Generales'!$B$4:$C$7,2,0),"-")</f>
        <v>Sin clasificar</v>
      </c>
      <c r="V271" s="250"/>
      <c r="W271" s="281"/>
      <c r="X271" s="282"/>
      <c r="Y271" s="282"/>
      <c r="Z271" s="282"/>
      <c r="AA271" s="282"/>
      <c r="AB271" s="283"/>
      <c r="AC271" s="292"/>
      <c r="AD271" s="287"/>
      <c r="AE271" s="287"/>
      <c r="AF271" s="287"/>
      <c r="AG271" s="287"/>
      <c r="AH271" s="290"/>
      <c r="AI271" s="318"/>
      <c r="AJ271" s="290"/>
      <c r="AK271" s="318"/>
      <c r="AL271" s="287"/>
      <c r="AM271" s="253"/>
      <c r="AN271" s="295" t="str">
        <f>IF(ISERROR(VLOOKUP(AL271,'Listas Ley Transparencia'!$H$3:$M$17,2,0)),"",VLOOKUP(AL271,'Listas Ley Transparencia'!$H$3:$M$17,2,0))</f>
        <v/>
      </c>
      <c r="AO271" s="296" t="str">
        <f>IF(ISERROR(VLOOKUP(AL271,'Listas Ley Transparencia'!$H$3:$M$17,3,0)),"",VLOOKUP(AL271,'Listas Ley Transparencia'!$H$3:$M$17,3,0))</f>
        <v/>
      </c>
      <c r="AP271" s="296" t="str">
        <f>IF(ISERROR(VLOOKUP(AL271,'Listas Ley Transparencia'!$H$3:$M$17,4,0)),"",VLOOKUP(AL271,'Listas Ley Transparencia'!$H$3:$M$17,4,0))</f>
        <v/>
      </c>
      <c r="AQ271" s="297" t="str">
        <f>IF(ISERROR(VLOOKUP(AL271,'Listas Ley Transparencia'!$H$3:$M$17,6,0)),"",VLOOKUP(AL271,'Listas Ley Transparencia'!$H$3:$M$17,6,0))</f>
        <v/>
      </c>
      <c r="AR271" s="281"/>
      <c r="AS271" s="252"/>
      <c r="AT271" s="282"/>
      <c r="AU271" s="282"/>
      <c r="AV271" s="243"/>
      <c r="AW271" s="305"/>
      <c r="AX271" s="306"/>
      <c r="AY271" s="307"/>
      <c r="AZ271" s="307"/>
      <c r="BA271" s="308" t="str">
        <f t="shared" si="9"/>
        <v>No</v>
      </c>
    </row>
    <row r="272" spans="1:53" ht="93" customHeight="1" x14ac:dyDescent="0.2">
      <c r="A272" s="244">
        <v>270</v>
      </c>
      <c r="B272" s="245"/>
      <c r="C272" s="245"/>
      <c r="D272" s="245"/>
      <c r="E272" s="246"/>
      <c r="F272" s="245"/>
      <c r="G272" s="245"/>
      <c r="H272" s="245"/>
      <c r="I272" s="256"/>
      <c r="J272" s="256"/>
      <c r="K272" s="248"/>
      <c r="L272" s="249"/>
      <c r="M272" s="272"/>
      <c r="N272" s="275"/>
      <c r="O272" s="274">
        <f>IFERROR(VLOOKUP(N272,'Listas Generales'!$B$25:$C$29,2,0),0)</f>
        <v>0</v>
      </c>
      <c r="P272" s="275"/>
      <c r="Q272" s="274">
        <f>IFERROR(VLOOKUP(P272,'Listas Generales'!$B$32:$C$36,2,0),0)</f>
        <v>0</v>
      </c>
      <c r="R272" s="275"/>
      <c r="S272" s="274">
        <f>IFERROR(VLOOKUP(R272,'Listas Generales'!$B$40:$C$44,2,0),0)</f>
        <v>0</v>
      </c>
      <c r="T272" s="276">
        <f t="shared" si="8"/>
        <v>0</v>
      </c>
      <c r="U272" s="275" t="str">
        <f>IFERROR(VLOOKUP(T272,'Listas Generales'!$B$4:$C$7,2,0),"-")</f>
        <v>Sin clasificar</v>
      </c>
      <c r="V272" s="250"/>
      <c r="W272" s="281"/>
      <c r="X272" s="282"/>
      <c r="Y272" s="282"/>
      <c r="Z272" s="282"/>
      <c r="AA272" s="282"/>
      <c r="AB272" s="283"/>
      <c r="AC272" s="292"/>
      <c r="AD272" s="287"/>
      <c r="AE272" s="287"/>
      <c r="AF272" s="287"/>
      <c r="AG272" s="287"/>
      <c r="AH272" s="290"/>
      <c r="AI272" s="318"/>
      <c r="AJ272" s="290"/>
      <c r="AK272" s="318"/>
      <c r="AL272" s="287"/>
      <c r="AM272" s="253"/>
      <c r="AN272" s="295" t="str">
        <f>IF(ISERROR(VLOOKUP(AL272,'Listas Ley Transparencia'!$H$3:$M$17,2,0)),"",VLOOKUP(AL272,'Listas Ley Transparencia'!$H$3:$M$17,2,0))</f>
        <v/>
      </c>
      <c r="AO272" s="296" t="str">
        <f>IF(ISERROR(VLOOKUP(AL272,'Listas Ley Transparencia'!$H$3:$M$17,3,0)),"",VLOOKUP(AL272,'Listas Ley Transparencia'!$H$3:$M$17,3,0))</f>
        <v/>
      </c>
      <c r="AP272" s="296" t="str">
        <f>IF(ISERROR(VLOOKUP(AL272,'Listas Ley Transparencia'!$H$3:$M$17,4,0)),"",VLOOKUP(AL272,'Listas Ley Transparencia'!$H$3:$M$17,4,0))</f>
        <v/>
      </c>
      <c r="AQ272" s="297" t="str">
        <f>IF(ISERROR(VLOOKUP(AL272,'Listas Ley Transparencia'!$H$3:$M$17,6,0)),"",VLOOKUP(AL272,'Listas Ley Transparencia'!$H$3:$M$17,6,0))</f>
        <v/>
      </c>
      <c r="AR272" s="281"/>
      <c r="AS272" s="252"/>
      <c r="AT272" s="282"/>
      <c r="AU272" s="282"/>
      <c r="AV272" s="243"/>
      <c r="AW272" s="305"/>
      <c r="AX272" s="306"/>
      <c r="AY272" s="307"/>
      <c r="AZ272" s="307"/>
      <c r="BA272" s="308" t="str">
        <f t="shared" si="9"/>
        <v>No</v>
      </c>
    </row>
    <row r="273" spans="1:53" ht="93" customHeight="1" x14ac:dyDescent="0.2">
      <c r="A273" s="244">
        <v>271</v>
      </c>
      <c r="B273" s="245"/>
      <c r="C273" s="245"/>
      <c r="D273" s="245"/>
      <c r="E273" s="246"/>
      <c r="F273" s="245"/>
      <c r="G273" s="245"/>
      <c r="H273" s="245"/>
      <c r="I273" s="256"/>
      <c r="J273" s="256"/>
      <c r="K273" s="248"/>
      <c r="L273" s="249"/>
      <c r="M273" s="272"/>
      <c r="N273" s="275"/>
      <c r="O273" s="274">
        <f>IFERROR(VLOOKUP(N273,'Listas Generales'!$B$25:$C$29,2,0),0)</f>
        <v>0</v>
      </c>
      <c r="P273" s="275"/>
      <c r="Q273" s="274">
        <f>IFERROR(VLOOKUP(P273,'Listas Generales'!$B$32:$C$36,2,0),0)</f>
        <v>0</v>
      </c>
      <c r="R273" s="275"/>
      <c r="S273" s="274">
        <f>IFERROR(VLOOKUP(R273,'Listas Generales'!$B$40:$C$44,2,0),0)</f>
        <v>0</v>
      </c>
      <c r="T273" s="276">
        <f t="shared" si="8"/>
        <v>0</v>
      </c>
      <c r="U273" s="275" t="str">
        <f>IFERROR(VLOOKUP(T273,'Listas Generales'!$B$4:$C$7,2,0),"-")</f>
        <v>Sin clasificar</v>
      </c>
      <c r="V273" s="250"/>
      <c r="W273" s="281"/>
      <c r="X273" s="282"/>
      <c r="Y273" s="282"/>
      <c r="Z273" s="282"/>
      <c r="AA273" s="282"/>
      <c r="AB273" s="283"/>
      <c r="AC273" s="292"/>
      <c r="AD273" s="287"/>
      <c r="AE273" s="287"/>
      <c r="AF273" s="287"/>
      <c r="AG273" s="287"/>
      <c r="AH273" s="290"/>
      <c r="AI273" s="318"/>
      <c r="AJ273" s="290"/>
      <c r="AK273" s="318"/>
      <c r="AL273" s="287"/>
      <c r="AM273" s="253"/>
      <c r="AN273" s="295" t="str">
        <f>IF(ISERROR(VLOOKUP(AL273,'Listas Ley Transparencia'!$H$3:$M$17,2,0)),"",VLOOKUP(AL273,'Listas Ley Transparencia'!$H$3:$M$17,2,0))</f>
        <v/>
      </c>
      <c r="AO273" s="296" t="str">
        <f>IF(ISERROR(VLOOKUP(AL273,'Listas Ley Transparencia'!$H$3:$M$17,3,0)),"",VLOOKUP(AL273,'Listas Ley Transparencia'!$H$3:$M$17,3,0))</f>
        <v/>
      </c>
      <c r="AP273" s="296" t="str">
        <f>IF(ISERROR(VLOOKUP(AL273,'Listas Ley Transparencia'!$H$3:$M$17,4,0)),"",VLOOKUP(AL273,'Listas Ley Transparencia'!$H$3:$M$17,4,0))</f>
        <v/>
      </c>
      <c r="AQ273" s="297" t="str">
        <f>IF(ISERROR(VLOOKUP(AL273,'Listas Ley Transparencia'!$H$3:$M$17,6,0)),"",VLOOKUP(AL273,'Listas Ley Transparencia'!$H$3:$M$17,6,0))</f>
        <v/>
      </c>
      <c r="AR273" s="281"/>
      <c r="AS273" s="252"/>
      <c r="AT273" s="282"/>
      <c r="AU273" s="282"/>
      <c r="AV273" s="243"/>
      <c r="AW273" s="305"/>
      <c r="AX273" s="306"/>
      <c r="AY273" s="307"/>
      <c r="AZ273" s="307"/>
      <c r="BA273" s="308" t="str">
        <f t="shared" si="9"/>
        <v>No</v>
      </c>
    </row>
    <row r="274" spans="1:53" ht="93" customHeight="1" x14ac:dyDescent="0.2">
      <c r="A274" s="244">
        <v>272</v>
      </c>
      <c r="B274" s="245"/>
      <c r="C274" s="245"/>
      <c r="D274" s="245"/>
      <c r="E274" s="246"/>
      <c r="F274" s="245"/>
      <c r="G274" s="245"/>
      <c r="H274" s="245"/>
      <c r="I274" s="256"/>
      <c r="J274" s="256"/>
      <c r="K274" s="248"/>
      <c r="L274" s="249"/>
      <c r="M274" s="272"/>
      <c r="N274" s="275"/>
      <c r="O274" s="274">
        <f>IFERROR(VLOOKUP(N274,'Listas Generales'!$B$25:$C$29,2,0),0)</f>
        <v>0</v>
      </c>
      <c r="P274" s="275"/>
      <c r="Q274" s="274">
        <f>IFERROR(VLOOKUP(P274,'Listas Generales'!$B$32:$C$36,2,0),0)</f>
        <v>0</v>
      </c>
      <c r="R274" s="275"/>
      <c r="S274" s="274">
        <f>IFERROR(VLOOKUP(R274,'Listas Generales'!$B$40:$C$44,2,0),0)</f>
        <v>0</v>
      </c>
      <c r="T274" s="276">
        <f t="shared" si="8"/>
        <v>0</v>
      </c>
      <c r="U274" s="275" t="str">
        <f>IFERROR(VLOOKUP(T274,'Listas Generales'!$B$4:$C$7,2,0),"-")</f>
        <v>Sin clasificar</v>
      </c>
      <c r="V274" s="250"/>
      <c r="W274" s="281"/>
      <c r="X274" s="282"/>
      <c r="Y274" s="282"/>
      <c r="Z274" s="282"/>
      <c r="AA274" s="282"/>
      <c r="AB274" s="283"/>
      <c r="AC274" s="292"/>
      <c r="AD274" s="287"/>
      <c r="AE274" s="287"/>
      <c r="AF274" s="287"/>
      <c r="AG274" s="287"/>
      <c r="AH274" s="290"/>
      <c r="AI274" s="318"/>
      <c r="AJ274" s="290"/>
      <c r="AK274" s="318"/>
      <c r="AL274" s="287"/>
      <c r="AM274" s="253"/>
      <c r="AN274" s="295" t="str">
        <f>IF(ISERROR(VLOOKUP(AL274,'Listas Ley Transparencia'!$H$3:$M$17,2,0)),"",VLOOKUP(AL274,'Listas Ley Transparencia'!$H$3:$M$17,2,0))</f>
        <v/>
      </c>
      <c r="AO274" s="296" t="str">
        <f>IF(ISERROR(VLOOKUP(AL274,'Listas Ley Transparencia'!$H$3:$M$17,3,0)),"",VLOOKUP(AL274,'Listas Ley Transparencia'!$H$3:$M$17,3,0))</f>
        <v/>
      </c>
      <c r="AP274" s="296" t="str">
        <f>IF(ISERROR(VLOOKUP(AL274,'Listas Ley Transparencia'!$H$3:$M$17,4,0)),"",VLOOKUP(AL274,'Listas Ley Transparencia'!$H$3:$M$17,4,0))</f>
        <v/>
      </c>
      <c r="AQ274" s="297" t="str">
        <f>IF(ISERROR(VLOOKUP(AL274,'Listas Ley Transparencia'!$H$3:$M$17,6,0)),"",VLOOKUP(AL274,'Listas Ley Transparencia'!$H$3:$M$17,6,0))</f>
        <v/>
      </c>
      <c r="AR274" s="281"/>
      <c r="AS274" s="252"/>
      <c r="AT274" s="282"/>
      <c r="AU274" s="282"/>
      <c r="AV274" s="243"/>
      <c r="AW274" s="305"/>
      <c r="AX274" s="306"/>
      <c r="AY274" s="307"/>
      <c r="AZ274" s="307"/>
      <c r="BA274" s="308" t="str">
        <f t="shared" si="9"/>
        <v>No</v>
      </c>
    </row>
    <row r="275" spans="1:53" ht="93" customHeight="1" x14ac:dyDescent="0.2">
      <c r="A275" s="244">
        <v>273</v>
      </c>
      <c r="B275" s="245"/>
      <c r="C275" s="245"/>
      <c r="D275" s="245"/>
      <c r="E275" s="246"/>
      <c r="F275" s="245"/>
      <c r="G275" s="245"/>
      <c r="H275" s="245"/>
      <c r="I275" s="256"/>
      <c r="J275" s="256"/>
      <c r="K275" s="248"/>
      <c r="L275" s="249"/>
      <c r="M275" s="272"/>
      <c r="N275" s="275"/>
      <c r="O275" s="274">
        <f>IFERROR(VLOOKUP(N275,'Listas Generales'!$B$25:$C$29,2,0),0)</f>
        <v>0</v>
      </c>
      <c r="P275" s="275"/>
      <c r="Q275" s="274">
        <f>IFERROR(VLOOKUP(P275,'Listas Generales'!$B$32:$C$36,2,0),0)</f>
        <v>0</v>
      </c>
      <c r="R275" s="275"/>
      <c r="S275" s="274">
        <f>IFERROR(VLOOKUP(R275,'Listas Generales'!$B$40:$C$44,2,0),0)</f>
        <v>0</v>
      </c>
      <c r="T275" s="276">
        <f t="shared" si="8"/>
        <v>0</v>
      </c>
      <c r="U275" s="275" t="str">
        <f>IFERROR(VLOOKUP(T275,'Listas Generales'!$B$4:$C$7,2,0),"-")</f>
        <v>Sin clasificar</v>
      </c>
      <c r="V275" s="250"/>
      <c r="W275" s="281"/>
      <c r="X275" s="282"/>
      <c r="Y275" s="282"/>
      <c r="Z275" s="282"/>
      <c r="AA275" s="282"/>
      <c r="AB275" s="283"/>
      <c r="AC275" s="292"/>
      <c r="AD275" s="287"/>
      <c r="AE275" s="287"/>
      <c r="AF275" s="287"/>
      <c r="AG275" s="287"/>
      <c r="AH275" s="290"/>
      <c r="AI275" s="318"/>
      <c r="AJ275" s="290"/>
      <c r="AK275" s="318"/>
      <c r="AL275" s="287"/>
      <c r="AM275" s="253"/>
      <c r="AN275" s="295" t="str">
        <f>IF(ISERROR(VLOOKUP(AL275,'Listas Ley Transparencia'!$H$3:$M$17,2,0)),"",VLOOKUP(AL275,'Listas Ley Transparencia'!$H$3:$M$17,2,0))</f>
        <v/>
      </c>
      <c r="AO275" s="296" t="str">
        <f>IF(ISERROR(VLOOKUP(AL275,'Listas Ley Transparencia'!$H$3:$M$17,3,0)),"",VLOOKUP(AL275,'Listas Ley Transparencia'!$H$3:$M$17,3,0))</f>
        <v/>
      </c>
      <c r="AP275" s="296" t="str">
        <f>IF(ISERROR(VLOOKUP(AL275,'Listas Ley Transparencia'!$H$3:$M$17,4,0)),"",VLOOKUP(AL275,'Listas Ley Transparencia'!$H$3:$M$17,4,0))</f>
        <v/>
      </c>
      <c r="AQ275" s="297" t="str">
        <f>IF(ISERROR(VLOOKUP(AL275,'Listas Ley Transparencia'!$H$3:$M$17,6,0)),"",VLOOKUP(AL275,'Listas Ley Transparencia'!$H$3:$M$17,6,0))</f>
        <v/>
      </c>
      <c r="AR275" s="281"/>
      <c r="AS275" s="252"/>
      <c r="AT275" s="282"/>
      <c r="AU275" s="282"/>
      <c r="AV275" s="243"/>
      <c r="AW275" s="305"/>
      <c r="AX275" s="306"/>
      <c r="AY275" s="307"/>
      <c r="AZ275" s="307"/>
      <c r="BA275" s="308" t="str">
        <f t="shared" si="9"/>
        <v>No</v>
      </c>
    </row>
    <row r="276" spans="1:53" ht="93" customHeight="1" x14ac:dyDescent="0.2">
      <c r="A276" s="244">
        <v>274</v>
      </c>
      <c r="B276" s="245"/>
      <c r="C276" s="245"/>
      <c r="D276" s="245"/>
      <c r="E276" s="246"/>
      <c r="F276" s="245"/>
      <c r="G276" s="245"/>
      <c r="H276" s="245"/>
      <c r="I276" s="256"/>
      <c r="J276" s="256"/>
      <c r="K276" s="248"/>
      <c r="L276" s="249"/>
      <c r="M276" s="272"/>
      <c r="N276" s="275"/>
      <c r="O276" s="274">
        <f>IFERROR(VLOOKUP(N276,'Listas Generales'!$B$25:$C$29,2,0),0)</f>
        <v>0</v>
      </c>
      <c r="P276" s="275"/>
      <c r="Q276" s="274">
        <f>IFERROR(VLOOKUP(P276,'Listas Generales'!$B$32:$C$36,2,0),0)</f>
        <v>0</v>
      </c>
      <c r="R276" s="275"/>
      <c r="S276" s="274">
        <f>IFERROR(VLOOKUP(R276,'Listas Generales'!$B$40:$C$44,2,0),0)</f>
        <v>0</v>
      </c>
      <c r="T276" s="276">
        <f t="shared" si="8"/>
        <v>0</v>
      </c>
      <c r="U276" s="275" t="str">
        <f>IFERROR(VLOOKUP(T276,'Listas Generales'!$B$4:$C$7,2,0),"-")</f>
        <v>Sin clasificar</v>
      </c>
      <c r="V276" s="250"/>
      <c r="W276" s="281"/>
      <c r="X276" s="282"/>
      <c r="Y276" s="282"/>
      <c r="Z276" s="282"/>
      <c r="AA276" s="282"/>
      <c r="AB276" s="283"/>
      <c r="AC276" s="292"/>
      <c r="AD276" s="287"/>
      <c r="AE276" s="287"/>
      <c r="AF276" s="287"/>
      <c r="AG276" s="287"/>
      <c r="AH276" s="290"/>
      <c r="AI276" s="318"/>
      <c r="AJ276" s="290"/>
      <c r="AK276" s="318"/>
      <c r="AL276" s="287"/>
      <c r="AM276" s="253"/>
      <c r="AN276" s="295" t="str">
        <f>IF(ISERROR(VLOOKUP(AL276,'Listas Ley Transparencia'!$H$3:$M$17,2,0)),"",VLOOKUP(AL276,'Listas Ley Transparencia'!$H$3:$M$17,2,0))</f>
        <v/>
      </c>
      <c r="AO276" s="296" t="str">
        <f>IF(ISERROR(VLOOKUP(AL276,'Listas Ley Transparencia'!$H$3:$M$17,3,0)),"",VLOOKUP(AL276,'Listas Ley Transparencia'!$H$3:$M$17,3,0))</f>
        <v/>
      </c>
      <c r="AP276" s="296" t="str">
        <f>IF(ISERROR(VLOOKUP(AL276,'Listas Ley Transparencia'!$H$3:$M$17,4,0)),"",VLOOKUP(AL276,'Listas Ley Transparencia'!$H$3:$M$17,4,0))</f>
        <v/>
      </c>
      <c r="AQ276" s="297" t="str">
        <f>IF(ISERROR(VLOOKUP(AL276,'Listas Ley Transparencia'!$H$3:$M$17,6,0)),"",VLOOKUP(AL276,'Listas Ley Transparencia'!$H$3:$M$17,6,0))</f>
        <v/>
      </c>
      <c r="AR276" s="281"/>
      <c r="AS276" s="252"/>
      <c r="AT276" s="282"/>
      <c r="AU276" s="282"/>
      <c r="AV276" s="243"/>
      <c r="AW276" s="305"/>
      <c r="AX276" s="306"/>
      <c r="AY276" s="307"/>
      <c r="AZ276" s="307"/>
      <c r="BA276" s="308" t="str">
        <f t="shared" si="9"/>
        <v>No</v>
      </c>
    </row>
    <row r="277" spans="1:53" ht="93" customHeight="1" x14ac:dyDescent="0.2">
      <c r="A277" s="244">
        <v>275</v>
      </c>
      <c r="B277" s="245"/>
      <c r="C277" s="245"/>
      <c r="D277" s="245"/>
      <c r="E277" s="246"/>
      <c r="F277" s="245"/>
      <c r="G277" s="245"/>
      <c r="H277" s="245"/>
      <c r="I277" s="256"/>
      <c r="J277" s="256"/>
      <c r="K277" s="248"/>
      <c r="L277" s="249"/>
      <c r="M277" s="272"/>
      <c r="N277" s="275"/>
      <c r="O277" s="274">
        <f>IFERROR(VLOOKUP(N277,'Listas Generales'!$B$25:$C$29,2,0),0)</f>
        <v>0</v>
      </c>
      <c r="P277" s="275"/>
      <c r="Q277" s="274">
        <f>IFERROR(VLOOKUP(P277,'Listas Generales'!$B$32:$C$36,2,0),0)</f>
        <v>0</v>
      </c>
      <c r="R277" s="275"/>
      <c r="S277" s="274">
        <f>IFERROR(VLOOKUP(R277,'Listas Generales'!$B$40:$C$44,2,0),0)</f>
        <v>0</v>
      </c>
      <c r="T277" s="276">
        <f t="shared" si="8"/>
        <v>0</v>
      </c>
      <c r="U277" s="275" t="str">
        <f>IFERROR(VLOOKUP(T277,'Listas Generales'!$B$4:$C$7,2,0),"-")</f>
        <v>Sin clasificar</v>
      </c>
      <c r="V277" s="250"/>
      <c r="W277" s="281"/>
      <c r="X277" s="282"/>
      <c r="Y277" s="282"/>
      <c r="Z277" s="282"/>
      <c r="AA277" s="282"/>
      <c r="AB277" s="283"/>
      <c r="AC277" s="292"/>
      <c r="AD277" s="287"/>
      <c r="AE277" s="287"/>
      <c r="AF277" s="287"/>
      <c r="AG277" s="287"/>
      <c r="AH277" s="290"/>
      <c r="AI277" s="318"/>
      <c r="AJ277" s="290"/>
      <c r="AK277" s="318"/>
      <c r="AL277" s="287"/>
      <c r="AM277" s="253"/>
      <c r="AN277" s="295" t="str">
        <f>IF(ISERROR(VLOOKUP(AL277,'Listas Ley Transparencia'!$H$3:$M$17,2,0)),"",VLOOKUP(AL277,'Listas Ley Transparencia'!$H$3:$M$17,2,0))</f>
        <v/>
      </c>
      <c r="AO277" s="296" t="str">
        <f>IF(ISERROR(VLOOKUP(AL277,'Listas Ley Transparencia'!$H$3:$M$17,3,0)),"",VLOOKUP(AL277,'Listas Ley Transparencia'!$H$3:$M$17,3,0))</f>
        <v/>
      </c>
      <c r="AP277" s="296" t="str">
        <f>IF(ISERROR(VLOOKUP(AL277,'Listas Ley Transparencia'!$H$3:$M$17,4,0)),"",VLOOKUP(AL277,'Listas Ley Transparencia'!$H$3:$M$17,4,0))</f>
        <v/>
      </c>
      <c r="AQ277" s="297" t="str">
        <f>IF(ISERROR(VLOOKUP(AL277,'Listas Ley Transparencia'!$H$3:$M$17,6,0)),"",VLOOKUP(AL277,'Listas Ley Transparencia'!$H$3:$M$17,6,0))</f>
        <v/>
      </c>
      <c r="AR277" s="281"/>
      <c r="AS277" s="252"/>
      <c r="AT277" s="282"/>
      <c r="AU277" s="282"/>
      <c r="AV277" s="243"/>
      <c r="AW277" s="305"/>
      <c r="AX277" s="306"/>
      <c r="AY277" s="307"/>
      <c r="AZ277" s="307"/>
      <c r="BA277" s="308" t="str">
        <f t="shared" si="9"/>
        <v>No</v>
      </c>
    </row>
    <row r="278" spans="1:53" ht="93" customHeight="1" x14ac:dyDescent="0.2">
      <c r="A278" s="244">
        <v>276</v>
      </c>
      <c r="B278" s="245"/>
      <c r="C278" s="245"/>
      <c r="D278" s="245"/>
      <c r="E278" s="246"/>
      <c r="F278" s="245"/>
      <c r="G278" s="245"/>
      <c r="H278" s="245"/>
      <c r="I278" s="256"/>
      <c r="J278" s="256"/>
      <c r="K278" s="248"/>
      <c r="L278" s="249"/>
      <c r="M278" s="272"/>
      <c r="N278" s="275"/>
      <c r="O278" s="274">
        <f>IFERROR(VLOOKUP(N278,'Listas Generales'!$B$25:$C$29,2,0),0)</f>
        <v>0</v>
      </c>
      <c r="P278" s="275"/>
      <c r="Q278" s="274">
        <f>IFERROR(VLOOKUP(P278,'Listas Generales'!$B$32:$C$36,2,0),0)</f>
        <v>0</v>
      </c>
      <c r="R278" s="275"/>
      <c r="S278" s="274">
        <f>IFERROR(VLOOKUP(R278,'Listas Generales'!$B$40:$C$44,2,0),0)</f>
        <v>0</v>
      </c>
      <c r="T278" s="276">
        <f t="shared" si="8"/>
        <v>0</v>
      </c>
      <c r="U278" s="275" t="str">
        <f>IFERROR(VLOOKUP(T278,'Listas Generales'!$B$4:$C$7,2,0),"-")</f>
        <v>Sin clasificar</v>
      </c>
      <c r="V278" s="250"/>
      <c r="W278" s="281"/>
      <c r="X278" s="282"/>
      <c r="Y278" s="282"/>
      <c r="Z278" s="282"/>
      <c r="AA278" s="282"/>
      <c r="AB278" s="283"/>
      <c r="AC278" s="292"/>
      <c r="AD278" s="287"/>
      <c r="AE278" s="287"/>
      <c r="AF278" s="287"/>
      <c r="AG278" s="287"/>
      <c r="AH278" s="290"/>
      <c r="AI278" s="318"/>
      <c r="AJ278" s="290"/>
      <c r="AK278" s="318"/>
      <c r="AL278" s="287"/>
      <c r="AM278" s="253"/>
      <c r="AN278" s="295" t="str">
        <f>IF(ISERROR(VLOOKUP(AL278,'Listas Ley Transparencia'!$H$3:$M$17,2,0)),"",VLOOKUP(AL278,'Listas Ley Transparencia'!$H$3:$M$17,2,0))</f>
        <v/>
      </c>
      <c r="AO278" s="296" t="str">
        <f>IF(ISERROR(VLOOKUP(AL278,'Listas Ley Transparencia'!$H$3:$M$17,3,0)),"",VLOOKUP(AL278,'Listas Ley Transparencia'!$H$3:$M$17,3,0))</f>
        <v/>
      </c>
      <c r="AP278" s="296" t="str">
        <f>IF(ISERROR(VLOOKUP(AL278,'Listas Ley Transparencia'!$H$3:$M$17,4,0)),"",VLOOKUP(AL278,'Listas Ley Transparencia'!$H$3:$M$17,4,0))</f>
        <v/>
      </c>
      <c r="AQ278" s="297" t="str">
        <f>IF(ISERROR(VLOOKUP(AL278,'Listas Ley Transparencia'!$H$3:$M$17,6,0)),"",VLOOKUP(AL278,'Listas Ley Transparencia'!$H$3:$M$17,6,0))</f>
        <v/>
      </c>
      <c r="AR278" s="281"/>
      <c r="AS278" s="252"/>
      <c r="AT278" s="282"/>
      <c r="AU278" s="282"/>
      <c r="AV278" s="243"/>
      <c r="AW278" s="305"/>
      <c r="AX278" s="306"/>
      <c r="AY278" s="307"/>
      <c r="AZ278" s="307"/>
      <c r="BA278" s="308" t="str">
        <f t="shared" si="9"/>
        <v>No</v>
      </c>
    </row>
    <row r="279" spans="1:53" ht="93" customHeight="1" x14ac:dyDescent="0.2">
      <c r="A279" s="244">
        <v>277</v>
      </c>
      <c r="B279" s="245"/>
      <c r="C279" s="245"/>
      <c r="D279" s="245"/>
      <c r="E279" s="246"/>
      <c r="F279" s="245"/>
      <c r="G279" s="245"/>
      <c r="H279" s="245"/>
      <c r="I279" s="256"/>
      <c r="J279" s="256"/>
      <c r="K279" s="248"/>
      <c r="L279" s="249"/>
      <c r="M279" s="272"/>
      <c r="N279" s="275"/>
      <c r="O279" s="274">
        <f>IFERROR(VLOOKUP(N279,'Listas Generales'!$B$25:$C$29,2,0),0)</f>
        <v>0</v>
      </c>
      <c r="P279" s="275"/>
      <c r="Q279" s="274">
        <f>IFERROR(VLOOKUP(P279,'Listas Generales'!$B$32:$C$36,2,0),0)</f>
        <v>0</v>
      </c>
      <c r="R279" s="275"/>
      <c r="S279" s="274">
        <f>IFERROR(VLOOKUP(R279,'Listas Generales'!$B$40:$C$44,2,0),0)</f>
        <v>0</v>
      </c>
      <c r="T279" s="276">
        <f t="shared" si="8"/>
        <v>0</v>
      </c>
      <c r="U279" s="275" t="str">
        <f>IFERROR(VLOOKUP(T279,'Listas Generales'!$B$4:$C$7,2,0),"-")</f>
        <v>Sin clasificar</v>
      </c>
      <c r="V279" s="250"/>
      <c r="W279" s="281"/>
      <c r="X279" s="282"/>
      <c r="Y279" s="282"/>
      <c r="Z279" s="282"/>
      <c r="AA279" s="282"/>
      <c r="AB279" s="283"/>
      <c r="AC279" s="292"/>
      <c r="AD279" s="287"/>
      <c r="AE279" s="287"/>
      <c r="AF279" s="287"/>
      <c r="AG279" s="287"/>
      <c r="AH279" s="290"/>
      <c r="AI279" s="318"/>
      <c r="AJ279" s="290"/>
      <c r="AK279" s="318"/>
      <c r="AL279" s="287"/>
      <c r="AM279" s="253"/>
      <c r="AN279" s="295" t="str">
        <f>IF(ISERROR(VLOOKUP(AL279,'Listas Ley Transparencia'!$H$3:$M$17,2,0)),"",VLOOKUP(AL279,'Listas Ley Transparencia'!$H$3:$M$17,2,0))</f>
        <v/>
      </c>
      <c r="AO279" s="296" t="str">
        <f>IF(ISERROR(VLOOKUP(AL279,'Listas Ley Transparencia'!$H$3:$M$17,3,0)),"",VLOOKUP(AL279,'Listas Ley Transparencia'!$H$3:$M$17,3,0))</f>
        <v/>
      </c>
      <c r="AP279" s="296" t="str">
        <f>IF(ISERROR(VLOOKUP(AL279,'Listas Ley Transparencia'!$H$3:$M$17,4,0)),"",VLOOKUP(AL279,'Listas Ley Transparencia'!$H$3:$M$17,4,0))</f>
        <v/>
      </c>
      <c r="AQ279" s="297" t="str">
        <f>IF(ISERROR(VLOOKUP(AL279,'Listas Ley Transparencia'!$H$3:$M$17,6,0)),"",VLOOKUP(AL279,'Listas Ley Transparencia'!$H$3:$M$17,6,0))</f>
        <v/>
      </c>
      <c r="AR279" s="281"/>
      <c r="AS279" s="252"/>
      <c r="AT279" s="282"/>
      <c r="AU279" s="282"/>
      <c r="AV279" s="243"/>
      <c r="AW279" s="305"/>
      <c r="AX279" s="306"/>
      <c r="AY279" s="307"/>
      <c r="AZ279" s="307"/>
      <c r="BA279" s="308" t="str">
        <f t="shared" si="9"/>
        <v>No</v>
      </c>
    </row>
    <row r="280" spans="1:53" ht="93" customHeight="1" x14ac:dyDescent="0.2">
      <c r="A280" s="244">
        <v>278</v>
      </c>
      <c r="B280" s="245"/>
      <c r="C280" s="245"/>
      <c r="D280" s="245"/>
      <c r="E280" s="246"/>
      <c r="F280" s="245"/>
      <c r="G280" s="245"/>
      <c r="H280" s="245"/>
      <c r="I280" s="256"/>
      <c r="J280" s="256"/>
      <c r="K280" s="248"/>
      <c r="L280" s="249"/>
      <c r="M280" s="272"/>
      <c r="N280" s="275"/>
      <c r="O280" s="274">
        <f>IFERROR(VLOOKUP(N280,'Listas Generales'!$B$25:$C$29,2,0),0)</f>
        <v>0</v>
      </c>
      <c r="P280" s="275"/>
      <c r="Q280" s="274">
        <f>IFERROR(VLOOKUP(P280,'Listas Generales'!$B$32:$C$36,2,0),0)</f>
        <v>0</v>
      </c>
      <c r="R280" s="275"/>
      <c r="S280" s="274">
        <f>IFERROR(VLOOKUP(R280,'Listas Generales'!$B$40:$C$44,2,0),0)</f>
        <v>0</v>
      </c>
      <c r="T280" s="276">
        <f t="shared" si="8"/>
        <v>0</v>
      </c>
      <c r="U280" s="275" t="str">
        <f>IFERROR(VLOOKUP(T280,'Listas Generales'!$B$4:$C$7,2,0),"-")</f>
        <v>Sin clasificar</v>
      </c>
      <c r="V280" s="250"/>
      <c r="W280" s="281"/>
      <c r="X280" s="282"/>
      <c r="Y280" s="282"/>
      <c r="Z280" s="282"/>
      <c r="AA280" s="282"/>
      <c r="AB280" s="283"/>
      <c r="AC280" s="292"/>
      <c r="AD280" s="287"/>
      <c r="AE280" s="287"/>
      <c r="AF280" s="287"/>
      <c r="AG280" s="287"/>
      <c r="AH280" s="290"/>
      <c r="AI280" s="318"/>
      <c r="AJ280" s="290"/>
      <c r="AK280" s="318"/>
      <c r="AL280" s="287"/>
      <c r="AM280" s="253"/>
      <c r="AN280" s="295" t="str">
        <f>IF(ISERROR(VLOOKUP(AL280,'Listas Ley Transparencia'!$H$3:$M$17,2,0)),"",VLOOKUP(AL280,'Listas Ley Transparencia'!$H$3:$M$17,2,0))</f>
        <v/>
      </c>
      <c r="AO280" s="296" t="str">
        <f>IF(ISERROR(VLOOKUP(AL280,'Listas Ley Transparencia'!$H$3:$M$17,3,0)),"",VLOOKUP(AL280,'Listas Ley Transparencia'!$H$3:$M$17,3,0))</f>
        <v/>
      </c>
      <c r="AP280" s="296" t="str">
        <f>IF(ISERROR(VLOOKUP(AL280,'Listas Ley Transparencia'!$H$3:$M$17,4,0)),"",VLOOKUP(AL280,'Listas Ley Transparencia'!$H$3:$M$17,4,0))</f>
        <v/>
      </c>
      <c r="AQ280" s="297" t="str">
        <f>IF(ISERROR(VLOOKUP(AL280,'Listas Ley Transparencia'!$H$3:$M$17,6,0)),"",VLOOKUP(AL280,'Listas Ley Transparencia'!$H$3:$M$17,6,0))</f>
        <v/>
      </c>
      <c r="AR280" s="281"/>
      <c r="AS280" s="252"/>
      <c r="AT280" s="282"/>
      <c r="AU280" s="282"/>
      <c r="AV280" s="243"/>
      <c r="AW280" s="305"/>
      <c r="AX280" s="306"/>
      <c r="AY280" s="307"/>
      <c r="AZ280" s="307"/>
      <c r="BA280" s="308" t="str">
        <f t="shared" si="9"/>
        <v>No</v>
      </c>
    </row>
    <row r="281" spans="1:53" ht="93" customHeight="1" x14ac:dyDescent="0.2">
      <c r="A281" s="244">
        <v>279</v>
      </c>
      <c r="B281" s="245"/>
      <c r="C281" s="245"/>
      <c r="D281" s="245"/>
      <c r="E281" s="246"/>
      <c r="F281" s="245"/>
      <c r="G281" s="245"/>
      <c r="H281" s="245"/>
      <c r="I281" s="256"/>
      <c r="J281" s="256"/>
      <c r="K281" s="248"/>
      <c r="L281" s="249"/>
      <c r="M281" s="272"/>
      <c r="N281" s="275"/>
      <c r="O281" s="274">
        <f>IFERROR(VLOOKUP(N281,'Listas Generales'!$B$25:$C$29,2,0),0)</f>
        <v>0</v>
      </c>
      <c r="P281" s="275"/>
      <c r="Q281" s="274">
        <f>IFERROR(VLOOKUP(P281,'Listas Generales'!$B$32:$C$36,2,0),0)</f>
        <v>0</v>
      </c>
      <c r="R281" s="275"/>
      <c r="S281" s="274">
        <f>IFERROR(VLOOKUP(R281,'Listas Generales'!$B$40:$C$44,2,0),0)</f>
        <v>0</v>
      </c>
      <c r="T281" s="276">
        <f t="shared" si="8"/>
        <v>0</v>
      </c>
      <c r="U281" s="275" t="str">
        <f>IFERROR(VLOOKUP(T281,'Listas Generales'!$B$4:$C$7,2,0),"-")</f>
        <v>Sin clasificar</v>
      </c>
      <c r="V281" s="250"/>
      <c r="W281" s="281"/>
      <c r="X281" s="282"/>
      <c r="Y281" s="282"/>
      <c r="Z281" s="282"/>
      <c r="AA281" s="282"/>
      <c r="AB281" s="283"/>
      <c r="AC281" s="292"/>
      <c r="AD281" s="287"/>
      <c r="AE281" s="287"/>
      <c r="AF281" s="287"/>
      <c r="AG281" s="287"/>
      <c r="AH281" s="290"/>
      <c r="AI281" s="318"/>
      <c r="AJ281" s="290"/>
      <c r="AK281" s="318"/>
      <c r="AL281" s="287"/>
      <c r="AM281" s="253"/>
      <c r="AN281" s="295" t="str">
        <f>IF(ISERROR(VLOOKUP(AL281,'Listas Ley Transparencia'!$H$3:$M$17,2,0)),"",VLOOKUP(AL281,'Listas Ley Transparencia'!$H$3:$M$17,2,0))</f>
        <v/>
      </c>
      <c r="AO281" s="296" t="str">
        <f>IF(ISERROR(VLOOKUP(AL281,'Listas Ley Transparencia'!$H$3:$M$17,3,0)),"",VLOOKUP(AL281,'Listas Ley Transparencia'!$H$3:$M$17,3,0))</f>
        <v/>
      </c>
      <c r="AP281" s="296" t="str">
        <f>IF(ISERROR(VLOOKUP(AL281,'Listas Ley Transparencia'!$H$3:$M$17,4,0)),"",VLOOKUP(AL281,'Listas Ley Transparencia'!$H$3:$M$17,4,0))</f>
        <v/>
      </c>
      <c r="AQ281" s="297" t="str">
        <f>IF(ISERROR(VLOOKUP(AL281,'Listas Ley Transparencia'!$H$3:$M$17,6,0)),"",VLOOKUP(AL281,'Listas Ley Transparencia'!$H$3:$M$17,6,0))</f>
        <v/>
      </c>
      <c r="AR281" s="281"/>
      <c r="AS281" s="252"/>
      <c r="AT281" s="282"/>
      <c r="AU281" s="282"/>
      <c r="AV281" s="243"/>
      <c r="AW281" s="305"/>
      <c r="AX281" s="306"/>
      <c r="AY281" s="307"/>
      <c r="AZ281" s="307"/>
      <c r="BA281" s="308" t="str">
        <f t="shared" si="9"/>
        <v>No</v>
      </c>
    </row>
    <row r="282" spans="1:53" ht="93" customHeight="1" x14ac:dyDescent="0.2">
      <c r="A282" s="244">
        <v>280</v>
      </c>
      <c r="B282" s="245"/>
      <c r="C282" s="245"/>
      <c r="D282" s="245"/>
      <c r="E282" s="246"/>
      <c r="F282" s="245"/>
      <c r="G282" s="245"/>
      <c r="H282" s="245"/>
      <c r="I282" s="256"/>
      <c r="J282" s="256"/>
      <c r="K282" s="248"/>
      <c r="L282" s="249"/>
      <c r="M282" s="272"/>
      <c r="N282" s="275"/>
      <c r="O282" s="274">
        <f>IFERROR(VLOOKUP(N282,'Listas Generales'!$B$25:$C$29,2,0),0)</f>
        <v>0</v>
      </c>
      <c r="P282" s="275"/>
      <c r="Q282" s="274">
        <f>IFERROR(VLOOKUP(P282,'Listas Generales'!$B$32:$C$36,2,0),0)</f>
        <v>0</v>
      </c>
      <c r="R282" s="275"/>
      <c r="S282" s="274">
        <f>IFERROR(VLOOKUP(R282,'Listas Generales'!$B$40:$C$44,2,0),0)</f>
        <v>0</v>
      </c>
      <c r="T282" s="276">
        <f t="shared" si="8"/>
        <v>0</v>
      </c>
      <c r="U282" s="275" t="str">
        <f>IFERROR(VLOOKUP(T282,'Listas Generales'!$B$4:$C$7,2,0),"-")</f>
        <v>Sin clasificar</v>
      </c>
      <c r="V282" s="250"/>
      <c r="W282" s="281"/>
      <c r="X282" s="282"/>
      <c r="Y282" s="282"/>
      <c r="Z282" s="282"/>
      <c r="AA282" s="282"/>
      <c r="AB282" s="283"/>
      <c r="AC282" s="292"/>
      <c r="AD282" s="287"/>
      <c r="AE282" s="287"/>
      <c r="AF282" s="287"/>
      <c r="AG282" s="287"/>
      <c r="AH282" s="290"/>
      <c r="AI282" s="318"/>
      <c r="AJ282" s="290"/>
      <c r="AK282" s="318"/>
      <c r="AL282" s="287"/>
      <c r="AM282" s="253"/>
      <c r="AN282" s="295" t="str">
        <f>IF(ISERROR(VLOOKUP(AL282,'Listas Ley Transparencia'!$H$3:$M$17,2,0)),"",VLOOKUP(AL282,'Listas Ley Transparencia'!$H$3:$M$17,2,0))</f>
        <v/>
      </c>
      <c r="AO282" s="296" t="str">
        <f>IF(ISERROR(VLOOKUP(AL282,'Listas Ley Transparencia'!$H$3:$M$17,3,0)),"",VLOOKUP(AL282,'Listas Ley Transparencia'!$H$3:$M$17,3,0))</f>
        <v/>
      </c>
      <c r="AP282" s="296" t="str">
        <f>IF(ISERROR(VLOOKUP(AL282,'Listas Ley Transparencia'!$H$3:$M$17,4,0)),"",VLOOKUP(AL282,'Listas Ley Transparencia'!$H$3:$M$17,4,0))</f>
        <v/>
      </c>
      <c r="AQ282" s="297" t="str">
        <f>IF(ISERROR(VLOOKUP(AL282,'Listas Ley Transparencia'!$H$3:$M$17,6,0)),"",VLOOKUP(AL282,'Listas Ley Transparencia'!$H$3:$M$17,6,0))</f>
        <v/>
      </c>
      <c r="AR282" s="281"/>
      <c r="AS282" s="252"/>
      <c r="AT282" s="282"/>
      <c r="AU282" s="282"/>
      <c r="AV282" s="243"/>
      <c r="AW282" s="305"/>
      <c r="AX282" s="306"/>
      <c r="AY282" s="307"/>
      <c r="AZ282" s="307"/>
      <c r="BA282" s="308" t="str">
        <f t="shared" si="9"/>
        <v>No</v>
      </c>
    </row>
    <row r="283" spans="1:53" ht="93" customHeight="1" x14ac:dyDescent="0.2">
      <c r="A283" s="244">
        <v>281</v>
      </c>
      <c r="B283" s="245"/>
      <c r="C283" s="245"/>
      <c r="D283" s="245"/>
      <c r="E283" s="246"/>
      <c r="F283" s="245"/>
      <c r="G283" s="245"/>
      <c r="H283" s="245"/>
      <c r="I283" s="256"/>
      <c r="J283" s="256"/>
      <c r="K283" s="248"/>
      <c r="L283" s="249"/>
      <c r="M283" s="272"/>
      <c r="N283" s="275"/>
      <c r="O283" s="274">
        <f>IFERROR(VLOOKUP(N283,'Listas Generales'!$B$25:$C$29,2,0),0)</f>
        <v>0</v>
      </c>
      <c r="P283" s="275"/>
      <c r="Q283" s="274">
        <f>IFERROR(VLOOKUP(P283,'Listas Generales'!$B$32:$C$36,2,0),0)</f>
        <v>0</v>
      </c>
      <c r="R283" s="275"/>
      <c r="S283" s="274">
        <f>IFERROR(VLOOKUP(R283,'Listas Generales'!$B$40:$C$44,2,0),0)</f>
        <v>0</v>
      </c>
      <c r="T283" s="276">
        <f t="shared" si="8"/>
        <v>0</v>
      </c>
      <c r="U283" s="275" t="str">
        <f>IFERROR(VLOOKUP(T283,'Listas Generales'!$B$4:$C$7,2,0),"-")</f>
        <v>Sin clasificar</v>
      </c>
      <c r="V283" s="250"/>
      <c r="W283" s="281"/>
      <c r="X283" s="282"/>
      <c r="Y283" s="282"/>
      <c r="Z283" s="282"/>
      <c r="AA283" s="282"/>
      <c r="AB283" s="283"/>
      <c r="AC283" s="292"/>
      <c r="AD283" s="287"/>
      <c r="AE283" s="287"/>
      <c r="AF283" s="287"/>
      <c r="AG283" s="287"/>
      <c r="AH283" s="290"/>
      <c r="AI283" s="318"/>
      <c r="AJ283" s="290"/>
      <c r="AK283" s="318"/>
      <c r="AL283" s="287"/>
      <c r="AM283" s="253"/>
      <c r="AN283" s="295" t="str">
        <f>IF(ISERROR(VLOOKUP(AL283,'Listas Ley Transparencia'!$H$3:$M$17,2,0)),"",VLOOKUP(AL283,'Listas Ley Transparencia'!$H$3:$M$17,2,0))</f>
        <v/>
      </c>
      <c r="AO283" s="296" t="str">
        <f>IF(ISERROR(VLOOKUP(AL283,'Listas Ley Transparencia'!$H$3:$M$17,3,0)),"",VLOOKUP(AL283,'Listas Ley Transparencia'!$H$3:$M$17,3,0))</f>
        <v/>
      </c>
      <c r="AP283" s="296" t="str">
        <f>IF(ISERROR(VLOOKUP(AL283,'Listas Ley Transparencia'!$H$3:$M$17,4,0)),"",VLOOKUP(AL283,'Listas Ley Transparencia'!$H$3:$M$17,4,0))</f>
        <v/>
      </c>
      <c r="AQ283" s="297" t="str">
        <f>IF(ISERROR(VLOOKUP(AL283,'Listas Ley Transparencia'!$H$3:$M$17,6,0)),"",VLOOKUP(AL283,'Listas Ley Transparencia'!$H$3:$M$17,6,0))</f>
        <v/>
      </c>
      <c r="AR283" s="281"/>
      <c r="AS283" s="252"/>
      <c r="AT283" s="282"/>
      <c r="AU283" s="282"/>
      <c r="AV283" s="243"/>
      <c r="AW283" s="305"/>
      <c r="AX283" s="306"/>
      <c r="AY283" s="307"/>
      <c r="AZ283" s="307"/>
      <c r="BA283" s="308" t="str">
        <f t="shared" si="9"/>
        <v>No</v>
      </c>
    </row>
    <row r="284" spans="1:53" ht="93" customHeight="1" x14ac:dyDescent="0.2">
      <c r="A284" s="244">
        <v>282</v>
      </c>
      <c r="B284" s="245"/>
      <c r="C284" s="245"/>
      <c r="D284" s="245"/>
      <c r="E284" s="246"/>
      <c r="F284" s="245"/>
      <c r="G284" s="245"/>
      <c r="H284" s="245"/>
      <c r="I284" s="256"/>
      <c r="J284" s="256"/>
      <c r="K284" s="248"/>
      <c r="L284" s="249"/>
      <c r="M284" s="272"/>
      <c r="N284" s="275"/>
      <c r="O284" s="274">
        <f>IFERROR(VLOOKUP(N284,'Listas Generales'!$B$25:$C$29,2,0),0)</f>
        <v>0</v>
      </c>
      <c r="P284" s="275"/>
      <c r="Q284" s="274">
        <f>IFERROR(VLOOKUP(P284,'Listas Generales'!$B$32:$C$36,2,0),0)</f>
        <v>0</v>
      </c>
      <c r="R284" s="275"/>
      <c r="S284" s="274">
        <f>IFERROR(VLOOKUP(R284,'Listas Generales'!$B$40:$C$44,2,0),0)</f>
        <v>0</v>
      </c>
      <c r="T284" s="276">
        <f t="shared" si="8"/>
        <v>0</v>
      </c>
      <c r="U284" s="275" t="str">
        <f>IFERROR(VLOOKUP(T284,'Listas Generales'!$B$4:$C$7,2,0),"-")</f>
        <v>Sin clasificar</v>
      </c>
      <c r="V284" s="250"/>
      <c r="W284" s="281"/>
      <c r="X284" s="282"/>
      <c r="Y284" s="282"/>
      <c r="Z284" s="282"/>
      <c r="AA284" s="282"/>
      <c r="AB284" s="283"/>
      <c r="AC284" s="292"/>
      <c r="AD284" s="287"/>
      <c r="AE284" s="287"/>
      <c r="AF284" s="287"/>
      <c r="AG284" s="287"/>
      <c r="AH284" s="290"/>
      <c r="AI284" s="318"/>
      <c r="AJ284" s="290"/>
      <c r="AK284" s="318"/>
      <c r="AL284" s="287"/>
      <c r="AM284" s="253"/>
      <c r="AN284" s="295" t="str">
        <f>IF(ISERROR(VLOOKUP(AL284,'Listas Ley Transparencia'!$H$3:$M$17,2,0)),"",VLOOKUP(AL284,'Listas Ley Transparencia'!$H$3:$M$17,2,0))</f>
        <v/>
      </c>
      <c r="AO284" s="296" t="str">
        <f>IF(ISERROR(VLOOKUP(AL284,'Listas Ley Transparencia'!$H$3:$M$17,3,0)),"",VLOOKUP(AL284,'Listas Ley Transparencia'!$H$3:$M$17,3,0))</f>
        <v/>
      </c>
      <c r="AP284" s="296" t="str">
        <f>IF(ISERROR(VLOOKUP(AL284,'Listas Ley Transparencia'!$H$3:$M$17,4,0)),"",VLOOKUP(AL284,'Listas Ley Transparencia'!$H$3:$M$17,4,0))</f>
        <v/>
      </c>
      <c r="AQ284" s="297" t="str">
        <f>IF(ISERROR(VLOOKUP(AL284,'Listas Ley Transparencia'!$H$3:$M$17,6,0)),"",VLOOKUP(AL284,'Listas Ley Transparencia'!$H$3:$M$17,6,0))</f>
        <v/>
      </c>
      <c r="AR284" s="281"/>
      <c r="AS284" s="252"/>
      <c r="AT284" s="282"/>
      <c r="AU284" s="282"/>
      <c r="AV284" s="243"/>
      <c r="AW284" s="305"/>
      <c r="AX284" s="306"/>
      <c r="AY284" s="307"/>
      <c r="AZ284" s="307"/>
      <c r="BA284" s="308" t="str">
        <f t="shared" si="9"/>
        <v>No</v>
      </c>
    </row>
    <row r="285" spans="1:53" ht="93" customHeight="1" x14ac:dyDescent="0.2">
      <c r="A285" s="244">
        <v>283</v>
      </c>
      <c r="B285" s="245"/>
      <c r="C285" s="245"/>
      <c r="D285" s="245"/>
      <c r="E285" s="246"/>
      <c r="F285" s="245"/>
      <c r="G285" s="245"/>
      <c r="H285" s="245"/>
      <c r="I285" s="256"/>
      <c r="J285" s="256"/>
      <c r="K285" s="248"/>
      <c r="L285" s="249"/>
      <c r="M285" s="272"/>
      <c r="N285" s="275"/>
      <c r="O285" s="274">
        <f>IFERROR(VLOOKUP(N285,'Listas Generales'!$B$25:$C$29,2,0),0)</f>
        <v>0</v>
      </c>
      <c r="P285" s="275"/>
      <c r="Q285" s="274">
        <f>IFERROR(VLOOKUP(P285,'Listas Generales'!$B$32:$C$36,2,0),0)</f>
        <v>0</v>
      </c>
      <c r="R285" s="275"/>
      <c r="S285" s="274">
        <f>IFERROR(VLOOKUP(R285,'Listas Generales'!$B$40:$C$44,2,0),0)</f>
        <v>0</v>
      </c>
      <c r="T285" s="276">
        <f t="shared" si="8"/>
        <v>0</v>
      </c>
      <c r="U285" s="275" t="str">
        <f>IFERROR(VLOOKUP(T285,'Listas Generales'!$B$4:$C$7,2,0),"-")</f>
        <v>Sin clasificar</v>
      </c>
      <c r="V285" s="250"/>
      <c r="W285" s="281"/>
      <c r="X285" s="282"/>
      <c r="Y285" s="282"/>
      <c r="Z285" s="282"/>
      <c r="AA285" s="282"/>
      <c r="AB285" s="283"/>
      <c r="AC285" s="292"/>
      <c r="AD285" s="287"/>
      <c r="AE285" s="287"/>
      <c r="AF285" s="287"/>
      <c r="AG285" s="287"/>
      <c r="AH285" s="290"/>
      <c r="AI285" s="318"/>
      <c r="AJ285" s="290"/>
      <c r="AK285" s="318"/>
      <c r="AL285" s="287"/>
      <c r="AM285" s="253"/>
      <c r="AN285" s="295" t="str">
        <f>IF(ISERROR(VLOOKUP(AL285,'Listas Ley Transparencia'!$H$3:$M$17,2,0)),"",VLOOKUP(AL285,'Listas Ley Transparencia'!$H$3:$M$17,2,0))</f>
        <v/>
      </c>
      <c r="AO285" s="296" t="str">
        <f>IF(ISERROR(VLOOKUP(AL285,'Listas Ley Transparencia'!$H$3:$M$17,3,0)),"",VLOOKUP(AL285,'Listas Ley Transparencia'!$H$3:$M$17,3,0))</f>
        <v/>
      </c>
      <c r="AP285" s="296" t="str">
        <f>IF(ISERROR(VLOOKUP(AL285,'Listas Ley Transparencia'!$H$3:$M$17,4,0)),"",VLOOKUP(AL285,'Listas Ley Transparencia'!$H$3:$M$17,4,0))</f>
        <v/>
      </c>
      <c r="AQ285" s="297" t="str">
        <f>IF(ISERROR(VLOOKUP(AL285,'Listas Ley Transparencia'!$H$3:$M$17,6,0)),"",VLOOKUP(AL285,'Listas Ley Transparencia'!$H$3:$M$17,6,0))</f>
        <v/>
      </c>
      <c r="AR285" s="281"/>
      <c r="AS285" s="252"/>
      <c r="AT285" s="282"/>
      <c r="AU285" s="282"/>
      <c r="AV285" s="243"/>
      <c r="AW285" s="305"/>
      <c r="AX285" s="306"/>
      <c r="AY285" s="307"/>
      <c r="AZ285" s="307"/>
      <c r="BA285" s="308" t="str">
        <f t="shared" si="9"/>
        <v>No</v>
      </c>
    </row>
    <row r="286" spans="1:53" ht="93" customHeight="1" x14ac:dyDescent="0.2">
      <c r="A286" s="244">
        <v>284</v>
      </c>
      <c r="B286" s="245"/>
      <c r="C286" s="245"/>
      <c r="D286" s="245"/>
      <c r="E286" s="246"/>
      <c r="F286" s="245"/>
      <c r="G286" s="245"/>
      <c r="H286" s="245"/>
      <c r="I286" s="256"/>
      <c r="J286" s="256"/>
      <c r="K286" s="248"/>
      <c r="L286" s="249"/>
      <c r="M286" s="272"/>
      <c r="N286" s="275"/>
      <c r="O286" s="274">
        <f>IFERROR(VLOOKUP(N286,'Listas Generales'!$B$25:$C$29,2,0),0)</f>
        <v>0</v>
      </c>
      <c r="P286" s="275"/>
      <c r="Q286" s="274">
        <f>IFERROR(VLOOKUP(P286,'Listas Generales'!$B$32:$C$36,2,0),0)</f>
        <v>0</v>
      </c>
      <c r="R286" s="275"/>
      <c r="S286" s="274">
        <f>IFERROR(VLOOKUP(R286,'Listas Generales'!$B$40:$C$44,2,0),0)</f>
        <v>0</v>
      </c>
      <c r="T286" s="276">
        <f t="shared" si="8"/>
        <v>0</v>
      </c>
      <c r="U286" s="275" t="str">
        <f>IFERROR(VLOOKUP(T286,'Listas Generales'!$B$4:$C$7,2,0),"-")</f>
        <v>Sin clasificar</v>
      </c>
      <c r="V286" s="250"/>
      <c r="W286" s="281"/>
      <c r="X286" s="282"/>
      <c r="Y286" s="282"/>
      <c r="Z286" s="282"/>
      <c r="AA286" s="282"/>
      <c r="AB286" s="283"/>
      <c r="AC286" s="292"/>
      <c r="AD286" s="287"/>
      <c r="AE286" s="287"/>
      <c r="AF286" s="287"/>
      <c r="AG286" s="287"/>
      <c r="AH286" s="290"/>
      <c r="AI286" s="318"/>
      <c r="AJ286" s="290"/>
      <c r="AK286" s="318"/>
      <c r="AL286" s="287"/>
      <c r="AM286" s="253"/>
      <c r="AN286" s="295" t="str">
        <f>IF(ISERROR(VLOOKUP(AL286,'Listas Ley Transparencia'!$H$3:$M$17,2,0)),"",VLOOKUP(AL286,'Listas Ley Transparencia'!$H$3:$M$17,2,0))</f>
        <v/>
      </c>
      <c r="AO286" s="296" t="str">
        <f>IF(ISERROR(VLOOKUP(AL286,'Listas Ley Transparencia'!$H$3:$M$17,3,0)),"",VLOOKUP(AL286,'Listas Ley Transparencia'!$H$3:$M$17,3,0))</f>
        <v/>
      </c>
      <c r="AP286" s="296" t="str">
        <f>IF(ISERROR(VLOOKUP(AL286,'Listas Ley Transparencia'!$H$3:$M$17,4,0)),"",VLOOKUP(AL286,'Listas Ley Transparencia'!$H$3:$M$17,4,0))</f>
        <v/>
      </c>
      <c r="AQ286" s="297" t="str">
        <f>IF(ISERROR(VLOOKUP(AL286,'Listas Ley Transparencia'!$H$3:$M$17,6,0)),"",VLOOKUP(AL286,'Listas Ley Transparencia'!$H$3:$M$17,6,0))</f>
        <v/>
      </c>
      <c r="AR286" s="281"/>
      <c r="AS286" s="252"/>
      <c r="AT286" s="282"/>
      <c r="AU286" s="282"/>
      <c r="AV286" s="243"/>
      <c r="AW286" s="305"/>
      <c r="AX286" s="306"/>
      <c r="AY286" s="307"/>
      <c r="AZ286" s="307"/>
      <c r="BA286" s="308" t="str">
        <f t="shared" si="9"/>
        <v>No</v>
      </c>
    </row>
    <row r="287" spans="1:53" ht="93" customHeight="1" x14ac:dyDescent="0.2">
      <c r="A287" s="244">
        <v>285</v>
      </c>
      <c r="B287" s="245"/>
      <c r="C287" s="245"/>
      <c r="D287" s="245"/>
      <c r="E287" s="246"/>
      <c r="F287" s="245"/>
      <c r="G287" s="245"/>
      <c r="H287" s="245"/>
      <c r="I287" s="256"/>
      <c r="J287" s="256"/>
      <c r="K287" s="248"/>
      <c r="L287" s="249"/>
      <c r="M287" s="272"/>
      <c r="N287" s="275"/>
      <c r="O287" s="274">
        <f>IFERROR(VLOOKUP(N287,'Listas Generales'!$B$25:$C$29,2,0),0)</f>
        <v>0</v>
      </c>
      <c r="P287" s="275"/>
      <c r="Q287" s="274">
        <f>IFERROR(VLOOKUP(P287,'Listas Generales'!$B$32:$C$36,2,0),0)</f>
        <v>0</v>
      </c>
      <c r="R287" s="275"/>
      <c r="S287" s="274">
        <f>IFERROR(VLOOKUP(R287,'Listas Generales'!$B$40:$C$44,2,0),0)</f>
        <v>0</v>
      </c>
      <c r="T287" s="276">
        <f t="shared" si="8"/>
        <v>0</v>
      </c>
      <c r="U287" s="275" t="str">
        <f>IFERROR(VLOOKUP(T287,'Listas Generales'!$B$4:$C$7,2,0),"-")</f>
        <v>Sin clasificar</v>
      </c>
      <c r="V287" s="250"/>
      <c r="W287" s="281"/>
      <c r="X287" s="282"/>
      <c r="Y287" s="282"/>
      <c r="Z287" s="282"/>
      <c r="AA287" s="282"/>
      <c r="AB287" s="283"/>
      <c r="AC287" s="292"/>
      <c r="AD287" s="287"/>
      <c r="AE287" s="287"/>
      <c r="AF287" s="287"/>
      <c r="AG287" s="287"/>
      <c r="AH287" s="290"/>
      <c r="AI287" s="318"/>
      <c r="AJ287" s="290"/>
      <c r="AK287" s="318"/>
      <c r="AL287" s="287"/>
      <c r="AM287" s="253"/>
      <c r="AN287" s="295" t="str">
        <f>IF(ISERROR(VLOOKUP(AL287,'Listas Ley Transparencia'!$H$3:$M$17,2,0)),"",VLOOKUP(AL287,'Listas Ley Transparencia'!$H$3:$M$17,2,0))</f>
        <v/>
      </c>
      <c r="AO287" s="296" t="str">
        <f>IF(ISERROR(VLOOKUP(AL287,'Listas Ley Transparencia'!$H$3:$M$17,3,0)),"",VLOOKUP(AL287,'Listas Ley Transparencia'!$H$3:$M$17,3,0))</f>
        <v/>
      </c>
      <c r="AP287" s="296" t="str">
        <f>IF(ISERROR(VLOOKUP(AL287,'Listas Ley Transparencia'!$H$3:$M$17,4,0)),"",VLOOKUP(AL287,'Listas Ley Transparencia'!$H$3:$M$17,4,0))</f>
        <v/>
      </c>
      <c r="AQ287" s="297" t="str">
        <f>IF(ISERROR(VLOOKUP(AL287,'Listas Ley Transparencia'!$H$3:$M$17,6,0)),"",VLOOKUP(AL287,'Listas Ley Transparencia'!$H$3:$M$17,6,0))</f>
        <v/>
      </c>
      <c r="AR287" s="281"/>
      <c r="AS287" s="252"/>
      <c r="AT287" s="282"/>
      <c r="AU287" s="282"/>
      <c r="AV287" s="243"/>
      <c r="AW287" s="305"/>
      <c r="AX287" s="306"/>
      <c r="AY287" s="307"/>
      <c r="AZ287" s="307"/>
      <c r="BA287" s="308" t="str">
        <f t="shared" si="9"/>
        <v>No</v>
      </c>
    </row>
    <row r="288" spans="1:53" ht="93" customHeight="1" x14ac:dyDescent="0.2">
      <c r="A288" s="244">
        <v>286</v>
      </c>
      <c r="B288" s="245"/>
      <c r="C288" s="245"/>
      <c r="D288" s="245"/>
      <c r="E288" s="246"/>
      <c r="F288" s="245"/>
      <c r="G288" s="245"/>
      <c r="H288" s="245"/>
      <c r="I288" s="256"/>
      <c r="J288" s="256"/>
      <c r="K288" s="248"/>
      <c r="L288" s="249"/>
      <c r="M288" s="272"/>
      <c r="N288" s="275"/>
      <c r="O288" s="274">
        <f>IFERROR(VLOOKUP(N288,'Listas Generales'!$B$25:$C$29,2,0),0)</f>
        <v>0</v>
      </c>
      <c r="P288" s="275"/>
      <c r="Q288" s="274">
        <f>IFERROR(VLOOKUP(P288,'Listas Generales'!$B$32:$C$36,2,0),0)</f>
        <v>0</v>
      </c>
      <c r="R288" s="275"/>
      <c r="S288" s="274">
        <f>IFERROR(VLOOKUP(R288,'Listas Generales'!$B$40:$C$44,2,0),0)</f>
        <v>0</v>
      </c>
      <c r="T288" s="276">
        <f t="shared" si="8"/>
        <v>0</v>
      </c>
      <c r="U288" s="275" t="str">
        <f>IFERROR(VLOOKUP(T288,'Listas Generales'!$B$4:$C$7,2,0),"-")</f>
        <v>Sin clasificar</v>
      </c>
      <c r="V288" s="250"/>
      <c r="W288" s="281"/>
      <c r="X288" s="282"/>
      <c r="Y288" s="282"/>
      <c r="Z288" s="282"/>
      <c r="AA288" s="282"/>
      <c r="AB288" s="283"/>
      <c r="AC288" s="292"/>
      <c r="AD288" s="287"/>
      <c r="AE288" s="287"/>
      <c r="AF288" s="287"/>
      <c r="AG288" s="287"/>
      <c r="AH288" s="290"/>
      <c r="AI288" s="318"/>
      <c r="AJ288" s="290"/>
      <c r="AK288" s="318"/>
      <c r="AL288" s="287"/>
      <c r="AM288" s="253"/>
      <c r="AN288" s="295" t="str">
        <f>IF(ISERROR(VLOOKUP(AL288,'Listas Ley Transparencia'!$H$3:$M$17,2,0)),"",VLOOKUP(AL288,'Listas Ley Transparencia'!$H$3:$M$17,2,0))</f>
        <v/>
      </c>
      <c r="AO288" s="296" t="str">
        <f>IF(ISERROR(VLOOKUP(AL288,'Listas Ley Transparencia'!$H$3:$M$17,3,0)),"",VLOOKUP(AL288,'Listas Ley Transparencia'!$H$3:$M$17,3,0))</f>
        <v/>
      </c>
      <c r="AP288" s="296" t="str">
        <f>IF(ISERROR(VLOOKUP(AL288,'Listas Ley Transparencia'!$H$3:$M$17,4,0)),"",VLOOKUP(AL288,'Listas Ley Transparencia'!$H$3:$M$17,4,0))</f>
        <v/>
      </c>
      <c r="AQ288" s="297" t="str">
        <f>IF(ISERROR(VLOOKUP(AL288,'Listas Ley Transparencia'!$H$3:$M$17,6,0)),"",VLOOKUP(AL288,'Listas Ley Transparencia'!$H$3:$M$17,6,0))</f>
        <v/>
      </c>
      <c r="AR288" s="281"/>
      <c r="AS288" s="252"/>
      <c r="AT288" s="282"/>
      <c r="AU288" s="282"/>
      <c r="AV288" s="243"/>
      <c r="AW288" s="305"/>
      <c r="AX288" s="306"/>
      <c r="AY288" s="307"/>
      <c r="AZ288" s="307"/>
      <c r="BA288" s="308" t="str">
        <f t="shared" si="9"/>
        <v>No</v>
      </c>
    </row>
    <row r="289" spans="1:53" ht="93" customHeight="1" x14ac:dyDescent="0.2">
      <c r="A289" s="244">
        <v>287</v>
      </c>
      <c r="B289" s="245"/>
      <c r="C289" s="245"/>
      <c r="D289" s="245"/>
      <c r="E289" s="246"/>
      <c r="F289" s="245"/>
      <c r="G289" s="245"/>
      <c r="H289" s="245"/>
      <c r="I289" s="256"/>
      <c r="J289" s="256"/>
      <c r="K289" s="248"/>
      <c r="L289" s="249"/>
      <c r="M289" s="272"/>
      <c r="N289" s="275"/>
      <c r="O289" s="274">
        <f>IFERROR(VLOOKUP(N289,'Listas Generales'!$B$25:$C$29,2,0),0)</f>
        <v>0</v>
      </c>
      <c r="P289" s="275"/>
      <c r="Q289" s="274">
        <f>IFERROR(VLOOKUP(P289,'Listas Generales'!$B$32:$C$36,2,0),0)</f>
        <v>0</v>
      </c>
      <c r="R289" s="275"/>
      <c r="S289" s="274">
        <f>IFERROR(VLOOKUP(R289,'Listas Generales'!$B$40:$C$44,2,0),0)</f>
        <v>0</v>
      </c>
      <c r="T289" s="276">
        <f t="shared" si="8"/>
        <v>0</v>
      </c>
      <c r="U289" s="275" t="str">
        <f>IFERROR(VLOOKUP(T289,'Listas Generales'!$B$4:$C$7,2,0),"-")</f>
        <v>Sin clasificar</v>
      </c>
      <c r="V289" s="250"/>
      <c r="W289" s="281"/>
      <c r="X289" s="282"/>
      <c r="Y289" s="282"/>
      <c r="Z289" s="282"/>
      <c r="AA289" s="282"/>
      <c r="AB289" s="283"/>
      <c r="AC289" s="292"/>
      <c r="AD289" s="287"/>
      <c r="AE289" s="287"/>
      <c r="AF289" s="287"/>
      <c r="AG289" s="287"/>
      <c r="AH289" s="290"/>
      <c r="AI289" s="318"/>
      <c r="AJ289" s="290"/>
      <c r="AK289" s="318"/>
      <c r="AL289" s="287"/>
      <c r="AM289" s="253"/>
      <c r="AN289" s="295" t="str">
        <f>IF(ISERROR(VLOOKUP(AL289,'Listas Ley Transparencia'!$H$3:$M$17,2,0)),"",VLOOKUP(AL289,'Listas Ley Transparencia'!$H$3:$M$17,2,0))</f>
        <v/>
      </c>
      <c r="AO289" s="296" t="str">
        <f>IF(ISERROR(VLOOKUP(AL289,'Listas Ley Transparencia'!$H$3:$M$17,3,0)),"",VLOOKUP(AL289,'Listas Ley Transparencia'!$H$3:$M$17,3,0))</f>
        <v/>
      </c>
      <c r="AP289" s="296" t="str">
        <f>IF(ISERROR(VLOOKUP(AL289,'Listas Ley Transparencia'!$H$3:$M$17,4,0)),"",VLOOKUP(AL289,'Listas Ley Transparencia'!$H$3:$M$17,4,0))</f>
        <v/>
      </c>
      <c r="AQ289" s="297" t="str">
        <f>IF(ISERROR(VLOOKUP(AL289,'Listas Ley Transparencia'!$H$3:$M$17,6,0)),"",VLOOKUP(AL289,'Listas Ley Transparencia'!$H$3:$M$17,6,0))</f>
        <v/>
      </c>
      <c r="AR289" s="281"/>
      <c r="AS289" s="252"/>
      <c r="AT289" s="282"/>
      <c r="AU289" s="282"/>
      <c r="AV289" s="243"/>
      <c r="AW289" s="305"/>
      <c r="AX289" s="306"/>
      <c r="AY289" s="307"/>
      <c r="AZ289" s="307"/>
      <c r="BA289" s="308" t="str">
        <f t="shared" si="9"/>
        <v>No</v>
      </c>
    </row>
    <row r="290" spans="1:53" ht="93" customHeight="1" x14ac:dyDescent="0.2">
      <c r="A290" s="244">
        <v>288</v>
      </c>
      <c r="B290" s="245"/>
      <c r="C290" s="245"/>
      <c r="D290" s="245"/>
      <c r="E290" s="246"/>
      <c r="F290" s="245"/>
      <c r="G290" s="245"/>
      <c r="H290" s="245"/>
      <c r="I290" s="256"/>
      <c r="J290" s="256"/>
      <c r="K290" s="248"/>
      <c r="L290" s="249"/>
      <c r="M290" s="272"/>
      <c r="N290" s="275"/>
      <c r="O290" s="274">
        <f>IFERROR(VLOOKUP(N290,'Listas Generales'!$B$25:$C$29,2,0),0)</f>
        <v>0</v>
      </c>
      <c r="P290" s="275"/>
      <c r="Q290" s="274">
        <f>IFERROR(VLOOKUP(P290,'Listas Generales'!$B$32:$C$36,2,0),0)</f>
        <v>0</v>
      </c>
      <c r="R290" s="275"/>
      <c r="S290" s="274">
        <f>IFERROR(VLOOKUP(R290,'Listas Generales'!$B$40:$C$44,2,0),0)</f>
        <v>0</v>
      </c>
      <c r="T290" s="276">
        <f t="shared" si="8"/>
        <v>0</v>
      </c>
      <c r="U290" s="275" t="str">
        <f>IFERROR(VLOOKUP(T290,'Listas Generales'!$B$4:$C$7,2,0),"-")</f>
        <v>Sin clasificar</v>
      </c>
      <c r="V290" s="250"/>
      <c r="W290" s="281"/>
      <c r="X290" s="282"/>
      <c r="Y290" s="282"/>
      <c r="Z290" s="282"/>
      <c r="AA290" s="282"/>
      <c r="AB290" s="283"/>
      <c r="AC290" s="292"/>
      <c r="AD290" s="287"/>
      <c r="AE290" s="287"/>
      <c r="AF290" s="287"/>
      <c r="AG290" s="287"/>
      <c r="AH290" s="290"/>
      <c r="AI290" s="318"/>
      <c r="AJ290" s="290"/>
      <c r="AK290" s="318"/>
      <c r="AL290" s="287"/>
      <c r="AM290" s="253"/>
      <c r="AN290" s="295" t="str">
        <f>IF(ISERROR(VLOOKUP(AL290,'Listas Ley Transparencia'!$H$3:$M$17,2,0)),"",VLOOKUP(AL290,'Listas Ley Transparencia'!$H$3:$M$17,2,0))</f>
        <v/>
      </c>
      <c r="AO290" s="296" t="str">
        <f>IF(ISERROR(VLOOKUP(AL290,'Listas Ley Transparencia'!$H$3:$M$17,3,0)),"",VLOOKUP(AL290,'Listas Ley Transparencia'!$H$3:$M$17,3,0))</f>
        <v/>
      </c>
      <c r="AP290" s="296" t="str">
        <f>IF(ISERROR(VLOOKUP(AL290,'Listas Ley Transparencia'!$H$3:$M$17,4,0)),"",VLOOKUP(AL290,'Listas Ley Transparencia'!$H$3:$M$17,4,0))</f>
        <v/>
      </c>
      <c r="AQ290" s="297" t="str">
        <f>IF(ISERROR(VLOOKUP(AL290,'Listas Ley Transparencia'!$H$3:$M$17,6,0)),"",VLOOKUP(AL290,'Listas Ley Transparencia'!$H$3:$M$17,6,0))</f>
        <v/>
      </c>
      <c r="AR290" s="281"/>
      <c r="AS290" s="252"/>
      <c r="AT290" s="282"/>
      <c r="AU290" s="282"/>
      <c r="AV290" s="243"/>
      <c r="AW290" s="305"/>
      <c r="AX290" s="306"/>
      <c r="AY290" s="307"/>
      <c r="AZ290" s="307"/>
      <c r="BA290" s="308" t="str">
        <f t="shared" si="9"/>
        <v>No</v>
      </c>
    </row>
    <row r="291" spans="1:53" ht="93" customHeight="1" x14ac:dyDescent="0.2">
      <c r="A291" s="244">
        <v>289</v>
      </c>
      <c r="B291" s="245"/>
      <c r="C291" s="245"/>
      <c r="D291" s="245"/>
      <c r="E291" s="246"/>
      <c r="F291" s="245"/>
      <c r="G291" s="245"/>
      <c r="H291" s="245"/>
      <c r="I291" s="256"/>
      <c r="J291" s="256"/>
      <c r="K291" s="248"/>
      <c r="L291" s="249"/>
      <c r="M291" s="272"/>
      <c r="N291" s="275"/>
      <c r="O291" s="274">
        <f>IFERROR(VLOOKUP(N291,'Listas Generales'!$B$25:$C$29,2,0),0)</f>
        <v>0</v>
      </c>
      <c r="P291" s="275"/>
      <c r="Q291" s="274">
        <f>IFERROR(VLOOKUP(P291,'Listas Generales'!$B$32:$C$36,2,0),0)</f>
        <v>0</v>
      </c>
      <c r="R291" s="275"/>
      <c r="S291" s="274">
        <f>IFERROR(VLOOKUP(R291,'Listas Generales'!$B$40:$C$44,2,0),0)</f>
        <v>0</v>
      </c>
      <c r="T291" s="276">
        <f t="shared" si="8"/>
        <v>0</v>
      </c>
      <c r="U291" s="275" t="str">
        <f>IFERROR(VLOOKUP(T291,'Listas Generales'!$B$4:$C$7,2,0),"-")</f>
        <v>Sin clasificar</v>
      </c>
      <c r="V291" s="250"/>
      <c r="W291" s="281"/>
      <c r="X291" s="282"/>
      <c r="Y291" s="282"/>
      <c r="Z291" s="282"/>
      <c r="AA291" s="282"/>
      <c r="AB291" s="283"/>
      <c r="AC291" s="292"/>
      <c r="AD291" s="287"/>
      <c r="AE291" s="287"/>
      <c r="AF291" s="287"/>
      <c r="AG291" s="287"/>
      <c r="AH291" s="290"/>
      <c r="AI291" s="318"/>
      <c r="AJ291" s="290"/>
      <c r="AK291" s="318"/>
      <c r="AL291" s="287"/>
      <c r="AM291" s="253"/>
      <c r="AN291" s="295" t="str">
        <f>IF(ISERROR(VLOOKUP(AL291,'Listas Ley Transparencia'!$H$3:$M$17,2,0)),"",VLOOKUP(AL291,'Listas Ley Transparencia'!$H$3:$M$17,2,0))</f>
        <v/>
      </c>
      <c r="AO291" s="296" t="str">
        <f>IF(ISERROR(VLOOKUP(AL291,'Listas Ley Transparencia'!$H$3:$M$17,3,0)),"",VLOOKUP(AL291,'Listas Ley Transparencia'!$H$3:$M$17,3,0))</f>
        <v/>
      </c>
      <c r="AP291" s="296" t="str">
        <f>IF(ISERROR(VLOOKUP(AL291,'Listas Ley Transparencia'!$H$3:$M$17,4,0)),"",VLOOKUP(AL291,'Listas Ley Transparencia'!$H$3:$M$17,4,0))</f>
        <v/>
      </c>
      <c r="AQ291" s="297" t="str">
        <f>IF(ISERROR(VLOOKUP(AL291,'Listas Ley Transparencia'!$H$3:$M$17,6,0)),"",VLOOKUP(AL291,'Listas Ley Transparencia'!$H$3:$M$17,6,0))</f>
        <v/>
      </c>
      <c r="AR291" s="281"/>
      <c r="AS291" s="252"/>
      <c r="AT291" s="282"/>
      <c r="AU291" s="282"/>
      <c r="AV291" s="243"/>
      <c r="AW291" s="305"/>
      <c r="AX291" s="306"/>
      <c r="AY291" s="307"/>
      <c r="AZ291" s="307"/>
      <c r="BA291" s="308" t="str">
        <f t="shared" si="9"/>
        <v>No</v>
      </c>
    </row>
    <row r="292" spans="1:53" ht="93" customHeight="1" x14ac:dyDescent="0.2">
      <c r="A292" s="244">
        <v>290</v>
      </c>
      <c r="B292" s="245"/>
      <c r="C292" s="245"/>
      <c r="D292" s="245"/>
      <c r="E292" s="246"/>
      <c r="F292" s="245"/>
      <c r="G292" s="245"/>
      <c r="H292" s="245"/>
      <c r="I292" s="256"/>
      <c r="J292" s="256"/>
      <c r="K292" s="248"/>
      <c r="L292" s="249"/>
      <c r="M292" s="272"/>
      <c r="N292" s="275"/>
      <c r="O292" s="274">
        <f>IFERROR(VLOOKUP(N292,'Listas Generales'!$B$25:$C$29,2,0),0)</f>
        <v>0</v>
      </c>
      <c r="P292" s="275"/>
      <c r="Q292" s="274">
        <f>IFERROR(VLOOKUP(P292,'Listas Generales'!$B$32:$C$36,2,0),0)</f>
        <v>0</v>
      </c>
      <c r="R292" s="275"/>
      <c r="S292" s="274">
        <f>IFERROR(VLOOKUP(R292,'Listas Generales'!$B$40:$C$44,2,0),0)</f>
        <v>0</v>
      </c>
      <c r="T292" s="276">
        <f t="shared" si="8"/>
        <v>0</v>
      </c>
      <c r="U292" s="275" t="str">
        <f>IFERROR(VLOOKUP(T292,'Listas Generales'!$B$4:$C$7,2,0),"-")</f>
        <v>Sin clasificar</v>
      </c>
      <c r="V292" s="250"/>
      <c r="W292" s="281"/>
      <c r="X292" s="282"/>
      <c r="Y292" s="282"/>
      <c r="Z292" s="282"/>
      <c r="AA292" s="282"/>
      <c r="AB292" s="283"/>
      <c r="AC292" s="292"/>
      <c r="AD292" s="287"/>
      <c r="AE292" s="287"/>
      <c r="AF292" s="287"/>
      <c r="AG292" s="287"/>
      <c r="AH292" s="290"/>
      <c r="AI292" s="318"/>
      <c r="AJ292" s="290"/>
      <c r="AK292" s="318"/>
      <c r="AL292" s="287"/>
      <c r="AM292" s="253"/>
      <c r="AN292" s="295" t="str">
        <f>IF(ISERROR(VLOOKUP(AL292,'Listas Ley Transparencia'!$H$3:$M$17,2,0)),"",VLOOKUP(AL292,'Listas Ley Transparencia'!$H$3:$M$17,2,0))</f>
        <v/>
      </c>
      <c r="AO292" s="296" t="str">
        <f>IF(ISERROR(VLOOKUP(AL292,'Listas Ley Transparencia'!$H$3:$M$17,3,0)),"",VLOOKUP(AL292,'Listas Ley Transparencia'!$H$3:$M$17,3,0))</f>
        <v/>
      </c>
      <c r="AP292" s="296" t="str">
        <f>IF(ISERROR(VLOOKUP(AL292,'Listas Ley Transparencia'!$H$3:$M$17,4,0)),"",VLOOKUP(AL292,'Listas Ley Transparencia'!$H$3:$M$17,4,0))</f>
        <v/>
      </c>
      <c r="AQ292" s="297" t="str">
        <f>IF(ISERROR(VLOOKUP(AL292,'Listas Ley Transparencia'!$H$3:$M$17,6,0)),"",VLOOKUP(AL292,'Listas Ley Transparencia'!$H$3:$M$17,6,0))</f>
        <v/>
      </c>
      <c r="AR292" s="281"/>
      <c r="AS292" s="252"/>
      <c r="AT292" s="282"/>
      <c r="AU292" s="282"/>
      <c r="AV292" s="243"/>
      <c r="AW292" s="305"/>
      <c r="AX292" s="306"/>
      <c r="AY292" s="307"/>
      <c r="AZ292" s="307"/>
      <c r="BA292" s="308" t="str">
        <f t="shared" si="9"/>
        <v>No</v>
      </c>
    </row>
    <row r="293" spans="1:53" ht="93" customHeight="1" x14ac:dyDescent="0.2">
      <c r="A293" s="244">
        <v>291</v>
      </c>
      <c r="B293" s="245"/>
      <c r="C293" s="245"/>
      <c r="D293" s="245"/>
      <c r="E293" s="246"/>
      <c r="F293" s="245"/>
      <c r="G293" s="245"/>
      <c r="H293" s="245"/>
      <c r="I293" s="256"/>
      <c r="J293" s="256"/>
      <c r="K293" s="248"/>
      <c r="L293" s="249"/>
      <c r="M293" s="272"/>
      <c r="N293" s="275"/>
      <c r="O293" s="274">
        <f>IFERROR(VLOOKUP(N293,'Listas Generales'!$B$25:$C$29,2,0),0)</f>
        <v>0</v>
      </c>
      <c r="P293" s="275"/>
      <c r="Q293" s="274">
        <f>IFERROR(VLOOKUP(P293,'Listas Generales'!$B$32:$C$36,2,0),0)</f>
        <v>0</v>
      </c>
      <c r="R293" s="275"/>
      <c r="S293" s="274">
        <f>IFERROR(VLOOKUP(R293,'Listas Generales'!$B$40:$C$44,2,0),0)</f>
        <v>0</v>
      </c>
      <c r="T293" s="276">
        <f t="shared" si="8"/>
        <v>0</v>
      </c>
      <c r="U293" s="275" t="str">
        <f>IFERROR(VLOOKUP(T293,'Listas Generales'!$B$4:$C$7,2,0),"-")</f>
        <v>Sin clasificar</v>
      </c>
      <c r="V293" s="250"/>
      <c r="W293" s="281"/>
      <c r="X293" s="282"/>
      <c r="Y293" s="282"/>
      <c r="Z293" s="282"/>
      <c r="AA293" s="282"/>
      <c r="AB293" s="283"/>
      <c r="AC293" s="292"/>
      <c r="AD293" s="287"/>
      <c r="AE293" s="287"/>
      <c r="AF293" s="287"/>
      <c r="AG293" s="287"/>
      <c r="AH293" s="290"/>
      <c r="AI293" s="318"/>
      <c r="AJ293" s="290"/>
      <c r="AK293" s="318"/>
      <c r="AL293" s="287"/>
      <c r="AM293" s="253"/>
      <c r="AN293" s="295" t="str">
        <f>IF(ISERROR(VLOOKUP(AL293,'Listas Ley Transparencia'!$H$3:$M$17,2,0)),"",VLOOKUP(AL293,'Listas Ley Transparencia'!$H$3:$M$17,2,0))</f>
        <v/>
      </c>
      <c r="AO293" s="296" t="str">
        <f>IF(ISERROR(VLOOKUP(AL293,'Listas Ley Transparencia'!$H$3:$M$17,3,0)),"",VLOOKUP(AL293,'Listas Ley Transparencia'!$H$3:$M$17,3,0))</f>
        <v/>
      </c>
      <c r="AP293" s="296" t="str">
        <f>IF(ISERROR(VLOOKUP(AL293,'Listas Ley Transparencia'!$H$3:$M$17,4,0)),"",VLOOKUP(AL293,'Listas Ley Transparencia'!$H$3:$M$17,4,0))</f>
        <v/>
      </c>
      <c r="AQ293" s="297" t="str">
        <f>IF(ISERROR(VLOOKUP(AL293,'Listas Ley Transparencia'!$H$3:$M$17,6,0)),"",VLOOKUP(AL293,'Listas Ley Transparencia'!$H$3:$M$17,6,0))</f>
        <v/>
      </c>
      <c r="AR293" s="281"/>
      <c r="AS293" s="252"/>
      <c r="AT293" s="282"/>
      <c r="AU293" s="282"/>
      <c r="AV293" s="243"/>
      <c r="AW293" s="305"/>
      <c r="AX293" s="306"/>
      <c r="AY293" s="307"/>
      <c r="AZ293" s="307"/>
      <c r="BA293" s="308" t="str">
        <f t="shared" si="9"/>
        <v>No</v>
      </c>
    </row>
    <row r="294" spans="1:53" ht="93" customHeight="1" x14ac:dyDescent="0.2">
      <c r="A294" s="244">
        <v>292</v>
      </c>
      <c r="B294" s="245"/>
      <c r="C294" s="245"/>
      <c r="D294" s="245"/>
      <c r="E294" s="246"/>
      <c r="F294" s="245"/>
      <c r="G294" s="245"/>
      <c r="H294" s="245"/>
      <c r="I294" s="256"/>
      <c r="J294" s="256"/>
      <c r="K294" s="248"/>
      <c r="L294" s="249"/>
      <c r="M294" s="272"/>
      <c r="N294" s="275"/>
      <c r="O294" s="274">
        <f>IFERROR(VLOOKUP(N294,'Listas Generales'!$B$25:$C$29,2,0),0)</f>
        <v>0</v>
      </c>
      <c r="P294" s="275"/>
      <c r="Q294" s="274">
        <f>IFERROR(VLOOKUP(P294,'Listas Generales'!$B$32:$C$36,2,0),0)</f>
        <v>0</v>
      </c>
      <c r="R294" s="275"/>
      <c r="S294" s="274">
        <f>IFERROR(VLOOKUP(R294,'Listas Generales'!$B$40:$C$44,2,0),0)</f>
        <v>0</v>
      </c>
      <c r="T294" s="276">
        <f t="shared" si="8"/>
        <v>0</v>
      </c>
      <c r="U294" s="275" t="str">
        <f>IFERROR(VLOOKUP(T294,'Listas Generales'!$B$4:$C$7,2,0),"-")</f>
        <v>Sin clasificar</v>
      </c>
      <c r="V294" s="250"/>
      <c r="W294" s="281"/>
      <c r="X294" s="282"/>
      <c r="Y294" s="282"/>
      <c r="Z294" s="282"/>
      <c r="AA294" s="282"/>
      <c r="AB294" s="283"/>
      <c r="AC294" s="292"/>
      <c r="AD294" s="287"/>
      <c r="AE294" s="287"/>
      <c r="AF294" s="287"/>
      <c r="AG294" s="287"/>
      <c r="AH294" s="290"/>
      <c r="AI294" s="318"/>
      <c r="AJ294" s="290"/>
      <c r="AK294" s="318"/>
      <c r="AL294" s="287"/>
      <c r="AM294" s="253"/>
      <c r="AN294" s="295" t="str">
        <f>IF(ISERROR(VLOOKUP(AL294,'Listas Ley Transparencia'!$H$3:$M$17,2,0)),"",VLOOKUP(AL294,'Listas Ley Transparencia'!$H$3:$M$17,2,0))</f>
        <v/>
      </c>
      <c r="AO294" s="296" t="str">
        <f>IF(ISERROR(VLOOKUP(AL294,'Listas Ley Transparencia'!$H$3:$M$17,3,0)),"",VLOOKUP(AL294,'Listas Ley Transparencia'!$H$3:$M$17,3,0))</f>
        <v/>
      </c>
      <c r="AP294" s="296" t="str">
        <f>IF(ISERROR(VLOOKUP(AL294,'Listas Ley Transparencia'!$H$3:$M$17,4,0)),"",VLOOKUP(AL294,'Listas Ley Transparencia'!$H$3:$M$17,4,0))</f>
        <v/>
      </c>
      <c r="AQ294" s="297" t="str">
        <f>IF(ISERROR(VLOOKUP(AL294,'Listas Ley Transparencia'!$H$3:$M$17,6,0)),"",VLOOKUP(AL294,'Listas Ley Transparencia'!$H$3:$M$17,6,0))</f>
        <v/>
      </c>
      <c r="AR294" s="281"/>
      <c r="AS294" s="252"/>
      <c r="AT294" s="282"/>
      <c r="AU294" s="282"/>
      <c r="AV294" s="243"/>
      <c r="AW294" s="305"/>
      <c r="AX294" s="306"/>
      <c r="AY294" s="307"/>
      <c r="AZ294" s="307"/>
      <c r="BA294" s="308" t="str">
        <f t="shared" si="9"/>
        <v>No</v>
      </c>
    </row>
    <row r="295" spans="1:53" ht="93" customHeight="1" x14ac:dyDescent="0.2">
      <c r="A295" s="244">
        <v>293</v>
      </c>
      <c r="B295" s="245"/>
      <c r="C295" s="245"/>
      <c r="D295" s="245"/>
      <c r="E295" s="246"/>
      <c r="F295" s="245"/>
      <c r="G295" s="245"/>
      <c r="H295" s="245"/>
      <c r="I295" s="256"/>
      <c r="J295" s="256"/>
      <c r="K295" s="248"/>
      <c r="L295" s="249"/>
      <c r="M295" s="272"/>
      <c r="N295" s="275"/>
      <c r="O295" s="274">
        <f>IFERROR(VLOOKUP(N295,'Listas Generales'!$B$25:$C$29,2,0),0)</f>
        <v>0</v>
      </c>
      <c r="P295" s="275"/>
      <c r="Q295" s="274">
        <f>IFERROR(VLOOKUP(P295,'Listas Generales'!$B$32:$C$36,2,0),0)</f>
        <v>0</v>
      </c>
      <c r="R295" s="275"/>
      <c r="S295" s="274">
        <f>IFERROR(VLOOKUP(R295,'Listas Generales'!$B$40:$C$44,2,0),0)</f>
        <v>0</v>
      </c>
      <c r="T295" s="276">
        <f t="shared" si="8"/>
        <v>0</v>
      </c>
      <c r="U295" s="275" t="str">
        <f>IFERROR(VLOOKUP(T295,'Listas Generales'!$B$4:$C$7,2,0),"-")</f>
        <v>Sin clasificar</v>
      </c>
      <c r="V295" s="250"/>
      <c r="W295" s="281"/>
      <c r="X295" s="282"/>
      <c r="Y295" s="282"/>
      <c r="Z295" s="282"/>
      <c r="AA295" s="282"/>
      <c r="AB295" s="283"/>
      <c r="AC295" s="292"/>
      <c r="AD295" s="287"/>
      <c r="AE295" s="287"/>
      <c r="AF295" s="287"/>
      <c r="AG295" s="287"/>
      <c r="AH295" s="290"/>
      <c r="AI295" s="318"/>
      <c r="AJ295" s="290"/>
      <c r="AK295" s="318"/>
      <c r="AL295" s="287"/>
      <c r="AM295" s="253"/>
      <c r="AN295" s="295" t="str">
        <f>IF(ISERROR(VLOOKUP(AL295,'Listas Ley Transparencia'!$H$3:$M$17,2,0)),"",VLOOKUP(AL295,'Listas Ley Transparencia'!$H$3:$M$17,2,0))</f>
        <v/>
      </c>
      <c r="AO295" s="296" t="str">
        <f>IF(ISERROR(VLOOKUP(AL295,'Listas Ley Transparencia'!$H$3:$M$17,3,0)),"",VLOOKUP(AL295,'Listas Ley Transparencia'!$H$3:$M$17,3,0))</f>
        <v/>
      </c>
      <c r="AP295" s="296" t="str">
        <f>IF(ISERROR(VLOOKUP(AL295,'Listas Ley Transparencia'!$H$3:$M$17,4,0)),"",VLOOKUP(AL295,'Listas Ley Transparencia'!$H$3:$M$17,4,0))</f>
        <v/>
      </c>
      <c r="AQ295" s="297" t="str">
        <f>IF(ISERROR(VLOOKUP(AL295,'Listas Ley Transparencia'!$H$3:$M$17,6,0)),"",VLOOKUP(AL295,'Listas Ley Transparencia'!$H$3:$M$17,6,0))</f>
        <v/>
      </c>
      <c r="AR295" s="281"/>
      <c r="AS295" s="252"/>
      <c r="AT295" s="282"/>
      <c r="AU295" s="282"/>
      <c r="AV295" s="243"/>
      <c r="AW295" s="305"/>
      <c r="AX295" s="306"/>
      <c r="AY295" s="307"/>
      <c r="AZ295" s="307"/>
      <c r="BA295" s="308" t="str">
        <f t="shared" si="9"/>
        <v>No</v>
      </c>
    </row>
    <row r="296" spans="1:53" ht="93" customHeight="1" x14ac:dyDescent="0.2">
      <c r="A296" s="244">
        <v>294</v>
      </c>
      <c r="B296" s="245"/>
      <c r="C296" s="245"/>
      <c r="D296" s="245"/>
      <c r="E296" s="246"/>
      <c r="F296" s="245"/>
      <c r="G296" s="245"/>
      <c r="H296" s="245"/>
      <c r="I296" s="256"/>
      <c r="J296" s="256"/>
      <c r="K296" s="248"/>
      <c r="L296" s="249"/>
      <c r="M296" s="272"/>
      <c r="N296" s="275"/>
      <c r="O296" s="274">
        <f>IFERROR(VLOOKUP(N296,'Listas Generales'!$B$25:$C$29,2,0),0)</f>
        <v>0</v>
      </c>
      <c r="P296" s="275"/>
      <c r="Q296" s="274">
        <f>IFERROR(VLOOKUP(P296,'Listas Generales'!$B$32:$C$36,2,0),0)</f>
        <v>0</v>
      </c>
      <c r="R296" s="275"/>
      <c r="S296" s="274">
        <f>IFERROR(VLOOKUP(R296,'Listas Generales'!$B$40:$C$44,2,0),0)</f>
        <v>0</v>
      </c>
      <c r="T296" s="276">
        <f t="shared" si="8"/>
        <v>0</v>
      </c>
      <c r="U296" s="275" t="str">
        <f>IFERROR(VLOOKUP(T296,'Listas Generales'!$B$4:$C$7,2,0),"-")</f>
        <v>Sin clasificar</v>
      </c>
      <c r="V296" s="250"/>
      <c r="W296" s="281"/>
      <c r="X296" s="282"/>
      <c r="Y296" s="282"/>
      <c r="Z296" s="282"/>
      <c r="AA296" s="282"/>
      <c r="AB296" s="283"/>
      <c r="AC296" s="292"/>
      <c r="AD296" s="287"/>
      <c r="AE296" s="287"/>
      <c r="AF296" s="287"/>
      <c r="AG296" s="287"/>
      <c r="AH296" s="290"/>
      <c r="AI296" s="318"/>
      <c r="AJ296" s="290"/>
      <c r="AK296" s="318"/>
      <c r="AL296" s="287"/>
      <c r="AM296" s="253"/>
      <c r="AN296" s="295" t="str">
        <f>IF(ISERROR(VLOOKUP(AL296,'Listas Ley Transparencia'!$H$3:$M$17,2,0)),"",VLOOKUP(AL296,'Listas Ley Transparencia'!$H$3:$M$17,2,0))</f>
        <v/>
      </c>
      <c r="AO296" s="296" t="str">
        <f>IF(ISERROR(VLOOKUP(AL296,'Listas Ley Transparencia'!$H$3:$M$17,3,0)),"",VLOOKUP(AL296,'Listas Ley Transparencia'!$H$3:$M$17,3,0))</f>
        <v/>
      </c>
      <c r="AP296" s="296" t="str">
        <f>IF(ISERROR(VLOOKUP(AL296,'Listas Ley Transparencia'!$H$3:$M$17,4,0)),"",VLOOKUP(AL296,'Listas Ley Transparencia'!$H$3:$M$17,4,0))</f>
        <v/>
      </c>
      <c r="AQ296" s="297" t="str">
        <f>IF(ISERROR(VLOOKUP(AL296,'Listas Ley Transparencia'!$H$3:$M$17,6,0)),"",VLOOKUP(AL296,'Listas Ley Transparencia'!$H$3:$M$17,6,0))</f>
        <v/>
      </c>
      <c r="AR296" s="281"/>
      <c r="AS296" s="252"/>
      <c r="AT296" s="282"/>
      <c r="AU296" s="282"/>
      <c r="AV296" s="243"/>
      <c r="AW296" s="305"/>
      <c r="AX296" s="306"/>
      <c r="AY296" s="307"/>
      <c r="AZ296" s="307"/>
      <c r="BA296" s="308" t="str">
        <f t="shared" si="9"/>
        <v>No</v>
      </c>
    </row>
    <row r="297" spans="1:53" ht="93" customHeight="1" x14ac:dyDescent="0.2">
      <c r="A297" s="244">
        <v>295</v>
      </c>
      <c r="B297" s="245"/>
      <c r="C297" s="245"/>
      <c r="D297" s="245"/>
      <c r="E297" s="246"/>
      <c r="F297" s="245"/>
      <c r="G297" s="245"/>
      <c r="H297" s="245"/>
      <c r="I297" s="256"/>
      <c r="J297" s="256"/>
      <c r="K297" s="248"/>
      <c r="L297" s="249"/>
      <c r="M297" s="272"/>
      <c r="N297" s="275"/>
      <c r="O297" s="274">
        <f>IFERROR(VLOOKUP(N297,'Listas Generales'!$B$25:$C$29,2,0),0)</f>
        <v>0</v>
      </c>
      <c r="P297" s="275"/>
      <c r="Q297" s="274">
        <f>IFERROR(VLOOKUP(P297,'Listas Generales'!$B$32:$C$36,2,0),0)</f>
        <v>0</v>
      </c>
      <c r="R297" s="275"/>
      <c r="S297" s="274">
        <f>IFERROR(VLOOKUP(R297,'Listas Generales'!$B$40:$C$44,2,0),0)</f>
        <v>0</v>
      </c>
      <c r="T297" s="276">
        <f t="shared" si="8"/>
        <v>0</v>
      </c>
      <c r="U297" s="275" t="str">
        <f>IFERROR(VLOOKUP(T297,'Listas Generales'!$B$4:$C$7,2,0),"-")</f>
        <v>Sin clasificar</v>
      </c>
      <c r="V297" s="250"/>
      <c r="W297" s="281"/>
      <c r="X297" s="282"/>
      <c r="Y297" s="282"/>
      <c r="Z297" s="282"/>
      <c r="AA297" s="282"/>
      <c r="AB297" s="283"/>
      <c r="AC297" s="292"/>
      <c r="AD297" s="287"/>
      <c r="AE297" s="287"/>
      <c r="AF297" s="287"/>
      <c r="AG297" s="287"/>
      <c r="AH297" s="290"/>
      <c r="AI297" s="318"/>
      <c r="AJ297" s="290"/>
      <c r="AK297" s="318"/>
      <c r="AL297" s="287"/>
      <c r="AM297" s="253"/>
      <c r="AN297" s="295" t="str">
        <f>IF(ISERROR(VLOOKUP(AL297,'Listas Ley Transparencia'!$H$3:$M$17,2,0)),"",VLOOKUP(AL297,'Listas Ley Transparencia'!$H$3:$M$17,2,0))</f>
        <v/>
      </c>
      <c r="AO297" s="296" t="str">
        <f>IF(ISERROR(VLOOKUP(AL297,'Listas Ley Transparencia'!$H$3:$M$17,3,0)),"",VLOOKUP(AL297,'Listas Ley Transparencia'!$H$3:$M$17,3,0))</f>
        <v/>
      </c>
      <c r="AP297" s="296" t="str">
        <f>IF(ISERROR(VLOOKUP(AL297,'Listas Ley Transparencia'!$H$3:$M$17,4,0)),"",VLOOKUP(AL297,'Listas Ley Transparencia'!$H$3:$M$17,4,0))</f>
        <v/>
      </c>
      <c r="AQ297" s="297" t="str">
        <f>IF(ISERROR(VLOOKUP(AL297,'Listas Ley Transparencia'!$H$3:$M$17,6,0)),"",VLOOKUP(AL297,'Listas Ley Transparencia'!$H$3:$M$17,6,0))</f>
        <v/>
      </c>
      <c r="AR297" s="281"/>
      <c r="AS297" s="252"/>
      <c r="AT297" s="282"/>
      <c r="AU297" s="282"/>
      <c r="AV297" s="243"/>
      <c r="AW297" s="305"/>
      <c r="AX297" s="306"/>
      <c r="AY297" s="307"/>
      <c r="AZ297" s="307"/>
      <c r="BA297" s="308" t="str">
        <f t="shared" si="9"/>
        <v>No</v>
      </c>
    </row>
    <row r="298" spans="1:53" ht="93" customHeight="1" x14ac:dyDescent="0.2">
      <c r="A298" s="244">
        <v>296</v>
      </c>
      <c r="B298" s="245"/>
      <c r="C298" s="245"/>
      <c r="D298" s="245"/>
      <c r="E298" s="246"/>
      <c r="F298" s="245"/>
      <c r="G298" s="245"/>
      <c r="H298" s="245"/>
      <c r="I298" s="256"/>
      <c r="J298" s="256"/>
      <c r="K298" s="248"/>
      <c r="L298" s="249"/>
      <c r="M298" s="272"/>
      <c r="N298" s="275"/>
      <c r="O298" s="274">
        <f>IFERROR(VLOOKUP(N298,'Listas Generales'!$B$25:$C$29,2,0),0)</f>
        <v>0</v>
      </c>
      <c r="P298" s="275"/>
      <c r="Q298" s="274">
        <f>IFERROR(VLOOKUP(P298,'Listas Generales'!$B$32:$C$36,2,0),0)</f>
        <v>0</v>
      </c>
      <c r="R298" s="275"/>
      <c r="S298" s="274">
        <f>IFERROR(VLOOKUP(R298,'Listas Generales'!$B$40:$C$44,2,0),0)</f>
        <v>0</v>
      </c>
      <c r="T298" s="276">
        <f t="shared" si="8"/>
        <v>0</v>
      </c>
      <c r="U298" s="275" t="str">
        <f>IFERROR(VLOOKUP(T298,'Listas Generales'!$B$4:$C$7,2,0),"-")</f>
        <v>Sin clasificar</v>
      </c>
      <c r="V298" s="250"/>
      <c r="W298" s="281"/>
      <c r="X298" s="282"/>
      <c r="Y298" s="282"/>
      <c r="Z298" s="282"/>
      <c r="AA298" s="282"/>
      <c r="AB298" s="283"/>
      <c r="AC298" s="292"/>
      <c r="AD298" s="287"/>
      <c r="AE298" s="287"/>
      <c r="AF298" s="287"/>
      <c r="AG298" s="287"/>
      <c r="AH298" s="290"/>
      <c r="AI298" s="318"/>
      <c r="AJ298" s="290"/>
      <c r="AK298" s="318"/>
      <c r="AL298" s="287"/>
      <c r="AM298" s="253"/>
      <c r="AN298" s="295" t="str">
        <f>IF(ISERROR(VLOOKUP(AL298,'Listas Ley Transparencia'!$H$3:$M$17,2,0)),"",VLOOKUP(AL298,'Listas Ley Transparencia'!$H$3:$M$17,2,0))</f>
        <v/>
      </c>
      <c r="AO298" s="296" t="str">
        <f>IF(ISERROR(VLOOKUP(AL298,'Listas Ley Transparencia'!$H$3:$M$17,3,0)),"",VLOOKUP(AL298,'Listas Ley Transparencia'!$H$3:$M$17,3,0))</f>
        <v/>
      </c>
      <c r="AP298" s="296" t="str">
        <f>IF(ISERROR(VLOOKUP(AL298,'Listas Ley Transparencia'!$H$3:$M$17,4,0)),"",VLOOKUP(AL298,'Listas Ley Transparencia'!$H$3:$M$17,4,0))</f>
        <v/>
      </c>
      <c r="AQ298" s="297" t="str">
        <f>IF(ISERROR(VLOOKUP(AL298,'Listas Ley Transparencia'!$H$3:$M$17,6,0)),"",VLOOKUP(AL298,'Listas Ley Transparencia'!$H$3:$M$17,6,0))</f>
        <v/>
      </c>
      <c r="AR298" s="281"/>
      <c r="AS298" s="252"/>
      <c r="AT298" s="282"/>
      <c r="AU298" s="282"/>
      <c r="AV298" s="243"/>
      <c r="AW298" s="305"/>
      <c r="AX298" s="306"/>
      <c r="AY298" s="307"/>
      <c r="AZ298" s="307"/>
      <c r="BA298" s="308" t="str">
        <f t="shared" si="9"/>
        <v>No</v>
      </c>
    </row>
    <row r="299" spans="1:53" ht="93" customHeight="1" x14ac:dyDescent="0.2">
      <c r="A299" s="244">
        <v>297</v>
      </c>
      <c r="B299" s="245"/>
      <c r="C299" s="245"/>
      <c r="D299" s="245"/>
      <c r="E299" s="246"/>
      <c r="F299" s="245"/>
      <c r="G299" s="245"/>
      <c r="H299" s="245"/>
      <c r="I299" s="256"/>
      <c r="J299" s="256"/>
      <c r="K299" s="248"/>
      <c r="L299" s="249"/>
      <c r="M299" s="272"/>
      <c r="N299" s="275"/>
      <c r="O299" s="274">
        <f>IFERROR(VLOOKUP(N299,'Listas Generales'!$B$25:$C$29,2,0),0)</f>
        <v>0</v>
      </c>
      <c r="P299" s="275"/>
      <c r="Q299" s="274">
        <f>IFERROR(VLOOKUP(P299,'Listas Generales'!$B$32:$C$36,2,0),0)</f>
        <v>0</v>
      </c>
      <c r="R299" s="275"/>
      <c r="S299" s="274">
        <f>IFERROR(VLOOKUP(R299,'Listas Generales'!$B$40:$C$44,2,0),0)</f>
        <v>0</v>
      </c>
      <c r="T299" s="276">
        <f t="shared" si="8"/>
        <v>0</v>
      </c>
      <c r="U299" s="275" t="str">
        <f>IFERROR(VLOOKUP(T299,'Listas Generales'!$B$4:$C$7,2,0),"-")</f>
        <v>Sin clasificar</v>
      </c>
      <c r="V299" s="250"/>
      <c r="W299" s="281"/>
      <c r="X299" s="282"/>
      <c r="Y299" s="282"/>
      <c r="Z299" s="282"/>
      <c r="AA299" s="282"/>
      <c r="AB299" s="283"/>
      <c r="AC299" s="292"/>
      <c r="AD299" s="287"/>
      <c r="AE299" s="287"/>
      <c r="AF299" s="287"/>
      <c r="AG299" s="287"/>
      <c r="AH299" s="290"/>
      <c r="AI299" s="318"/>
      <c r="AJ299" s="290"/>
      <c r="AK299" s="318"/>
      <c r="AL299" s="287"/>
      <c r="AM299" s="253"/>
      <c r="AN299" s="295" t="str">
        <f>IF(ISERROR(VLOOKUP(AL299,'Listas Ley Transparencia'!$H$3:$M$17,2,0)),"",VLOOKUP(AL299,'Listas Ley Transparencia'!$H$3:$M$17,2,0))</f>
        <v/>
      </c>
      <c r="AO299" s="296" t="str">
        <f>IF(ISERROR(VLOOKUP(AL299,'Listas Ley Transparencia'!$H$3:$M$17,3,0)),"",VLOOKUP(AL299,'Listas Ley Transparencia'!$H$3:$M$17,3,0))</f>
        <v/>
      </c>
      <c r="AP299" s="296" t="str">
        <f>IF(ISERROR(VLOOKUP(AL299,'Listas Ley Transparencia'!$H$3:$M$17,4,0)),"",VLOOKUP(AL299,'Listas Ley Transparencia'!$H$3:$M$17,4,0))</f>
        <v/>
      </c>
      <c r="AQ299" s="297" t="str">
        <f>IF(ISERROR(VLOOKUP(AL299,'Listas Ley Transparencia'!$H$3:$M$17,6,0)),"",VLOOKUP(AL299,'Listas Ley Transparencia'!$H$3:$M$17,6,0))</f>
        <v/>
      </c>
      <c r="AR299" s="281"/>
      <c r="AS299" s="252"/>
      <c r="AT299" s="282"/>
      <c r="AU299" s="282"/>
      <c r="AV299" s="243"/>
      <c r="AW299" s="305"/>
      <c r="AX299" s="306"/>
      <c r="AY299" s="307"/>
      <c r="AZ299" s="307"/>
      <c r="BA299" s="308" t="str">
        <f t="shared" si="9"/>
        <v>No</v>
      </c>
    </row>
    <row r="300" spans="1:53" ht="93" customHeight="1" x14ac:dyDescent="0.2">
      <c r="A300" s="244">
        <v>298</v>
      </c>
      <c r="B300" s="245"/>
      <c r="C300" s="245"/>
      <c r="D300" s="245"/>
      <c r="E300" s="246"/>
      <c r="F300" s="245"/>
      <c r="G300" s="245"/>
      <c r="H300" s="245"/>
      <c r="I300" s="256"/>
      <c r="J300" s="256"/>
      <c r="K300" s="248"/>
      <c r="L300" s="249"/>
      <c r="M300" s="272"/>
      <c r="N300" s="275"/>
      <c r="O300" s="274">
        <f>IFERROR(VLOOKUP(N300,'Listas Generales'!$B$25:$C$29,2,0),0)</f>
        <v>0</v>
      </c>
      <c r="P300" s="275"/>
      <c r="Q300" s="274">
        <f>IFERROR(VLOOKUP(P300,'Listas Generales'!$B$32:$C$36,2,0),0)</f>
        <v>0</v>
      </c>
      <c r="R300" s="275"/>
      <c r="S300" s="274">
        <f>IFERROR(VLOOKUP(R300,'Listas Generales'!$B$40:$C$44,2,0),0)</f>
        <v>0</v>
      </c>
      <c r="T300" s="276">
        <f t="shared" si="8"/>
        <v>0</v>
      </c>
      <c r="U300" s="275" t="str">
        <f>IFERROR(VLOOKUP(T300,'Listas Generales'!$B$4:$C$7,2,0),"-")</f>
        <v>Sin clasificar</v>
      </c>
      <c r="V300" s="250"/>
      <c r="W300" s="281"/>
      <c r="X300" s="282"/>
      <c r="Y300" s="282"/>
      <c r="Z300" s="282"/>
      <c r="AA300" s="282"/>
      <c r="AB300" s="283"/>
      <c r="AC300" s="292"/>
      <c r="AD300" s="287"/>
      <c r="AE300" s="287"/>
      <c r="AF300" s="287"/>
      <c r="AG300" s="287"/>
      <c r="AH300" s="290"/>
      <c r="AI300" s="318"/>
      <c r="AJ300" s="290"/>
      <c r="AK300" s="318"/>
      <c r="AL300" s="287"/>
      <c r="AM300" s="253"/>
      <c r="AN300" s="295" t="str">
        <f>IF(ISERROR(VLOOKUP(AL300,'Listas Ley Transparencia'!$H$3:$M$17,2,0)),"",VLOOKUP(AL300,'Listas Ley Transparencia'!$H$3:$M$17,2,0))</f>
        <v/>
      </c>
      <c r="AO300" s="296" t="str">
        <f>IF(ISERROR(VLOOKUP(AL300,'Listas Ley Transparencia'!$H$3:$M$17,3,0)),"",VLOOKUP(AL300,'Listas Ley Transparencia'!$H$3:$M$17,3,0))</f>
        <v/>
      </c>
      <c r="AP300" s="296" t="str">
        <f>IF(ISERROR(VLOOKUP(AL300,'Listas Ley Transparencia'!$H$3:$M$17,4,0)),"",VLOOKUP(AL300,'Listas Ley Transparencia'!$H$3:$M$17,4,0))</f>
        <v/>
      </c>
      <c r="AQ300" s="297" t="str">
        <f>IF(ISERROR(VLOOKUP(AL300,'Listas Ley Transparencia'!$H$3:$M$17,6,0)),"",VLOOKUP(AL300,'Listas Ley Transparencia'!$H$3:$M$17,6,0))</f>
        <v/>
      </c>
      <c r="AR300" s="281"/>
      <c r="AS300" s="252"/>
      <c r="AT300" s="282"/>
      <c r="AU300" s="282"/>
      <c r="AV300" s="243"/>
      <c r="AW300" s="305"/>
      <c r="AX300" s="306"/>
      <c r="AY300" s="307"/>
      <c r="AZ300" s="307"/>
      <c r="BA300" s="308" t="str">
        <f t="shared" si="9"/>
        <v>No</v>
      </c>
    </row>
    <row r="301" spans="1:53" ht="93" customHeight="1" thickBot="1" x14ac:dyDescent="0.25">
      <c r="A301" s="262">
        <v>299</v>
      </c>
      <c r="B301" s="262"/>
      <c r="C301" s="262"/>
      <c r="D301" s="262"/>
      <c r="E301" s="263"/>
      <c r="F301" s="262"/>
      <c r="G301" s="262"/>
      <c r="H301" s="262"/>
      <c r="I301" s="264"/>
      <c r="J301" s="264"/>
      <c r="K301" s="265"/>
      <c r="L301" s="266"/>
      <c r="M301" s="277"/>
      <c r="N301" s="278"/>
      <c r="O301" s="279">
        <f>IFERROR(VLOOKUP(N301,'Listas Generales'!$B$25:$C$29,2,0),0)</f>
        <v>0</v>
      </c>
      <c r="P301" s="278"/>
      <c r="Q301" s="279">
        <f>IFERROR(VLOOKUP(P301,'Listas Generales'!$B$32:$C$36,2,0),0)</f>
        <v>0</v>
      </c>
      <c r="R301" s="278"/>
      <c r="S301" s="279">
        <f>IFERROR(VLOOKUP(R301,'Listas Generales'!$B$40:$C$44,2,0),0)</f>
        <v>0</v>
      </c>
      <c r="T301" s="280">
        <f t="shared" si="8"/>
        <v>0</v>
      </c>
      <c r="U301" s="278" t="str">
        <f>IFERROR(VLOOKUP(T301,'Listas Generales'!$B$4:$C$7,2,0),"-")</f>
        <v>Sin clasificar</v>
      </c>
      <c r="V301" s="267"/>
      <c r="W301" s="284"/>
      <c r="X301" s="285"/>
      <c r="Y301" s="285"/>
      <c r="Z301" s="285"/>
      <c r="AA301" s="285"/>
      <c r="AB301" s="286"/>
      <c r="AC301" s="293"/>
      <c r="AD301" s="294"/>
      <c r="AE301" s="294"/>
      <c r="AF301" s="294"/>
      <c r="AG301" s="294"/>
      <c r="AH301" s="294"/>
      <c r="AI301" s="319"/>
      <c r="AJ301" s="294"/>
      <c r="AK301" s="319"/>
      <c r="AL301" s="294"/>
      <c r="AM301" s="270"/>
      <c r="AN301" s="298" t="str">
        <f>IF(ISERROR(VLOOKUP(AL301,'Listas Ley Transparencia'!$H$3:$M$17,2,0)),"",VLOOKUP(AL301,'Listas Ley Transparencia'!$H$3:$M$17,2,0))</f>
        <v/>
      </c>
      <c r="AO301" s="299" t="str">
        <f>IF(ISERROR(VLOOKUP(AL301,'Listas Ley Transparencia'!$H$3:$M$17,3,0)),"",VLOOKUP(AL301,'Listas Ley Transparencia'!$H$3:$M$17,3,0))</f>
        <v/>
      </c>
      <c r="AP301" s="299" t="str">
        <f>IF(ISERROR(VLOOKUP(AL301,'Listas Ley Transparencia'!$H$3:$M$17,4,0)),"",VLOOKUP(AL301,'Listas Ley Transparencia'!$H$3:$M$17,4,0))</f>
        <v/>
      </c>
      <c r="AQ301" s="300" t="str">
        <f>IF(ISERROR(VLOOKUP(AL301,'Listas Ley Transparencia'!$H$3:$M$17,6,0)),"",VLOOKUP(AL301,'Listas Ley Transparencia'!$H$3:$M$17,6,0))</f>
        <v/>
      </c>
      <c r="AR301" s="284"/>
      <c r="AS301" s="268"/>
      <c r="AT301" s="285"/>
      <c r="AU301" s="285"/>
      <c r="AV301" s="269"/>
      <c r="AW301" s="309"/>
      <c r="AX301" s="310"/>
      <c r="AY301" s="311"/>
      <c r="AZ301" s="311"/>
      <c r="BA301" s="312" t="str">
        <f t="shared" si="9"/>
        <v>No</v>
      </c>
    </row>
    <row r="302" spans="1:53" x14ac:dyDescent="0.2"/>
    <row r="303" spans="1:53" x14ac:dyDescent="0.2"/>
    <row r="304" spans="1:53" x14ac:dyDescent="0.2"/>
    <row r="305" x14ac:dyDescent="0.2"/>
    <row r="306" x14ac:dyDescent="0.2"/>
  </sheetData>
  <sheetProtection algorithmName="SHA-512" hashValue="oaxSx2neqevGn1RaEasEj4GBdSeDKMRxAQHtCDhIKnsJY+bNJMhanstOYkBEwOzmrbE5H0jixLXDwru/sdbU1w==" saltValue="3o06H7TCBPunI0if83TiTQ==" spinCount="100000" sheet="1" objects="1" scenarios="1"/>
  <protectedRanges>
    <protectedRange sqref="AX7:AZ301" name="icc"/>
    <protectedRange sqref="AW7:AW301" name="datoabierto"/>
    <protectedRange sqref="AS7 AF45:AL49 AC50:AL301 AC7:AL44" name="transpap1"/>
    <protectedRange sqref="V7:V301" name="valorap4"/>
    <protectedRange sqref="P7:P301" name="valorap2"/>
    <protectedRange sqref="K7:L7 D29 K14:L301" name="retendoc"/>
    <protectedRange sqref="F8:H8 F9:J9 C11 C13 F13:G13 B11:B13 F10:G11 G12 B8:C10 D15:J18 E29:J29 D14:H14 D21:J28 B54:J301 D30:J44 F51:H53 B14:C53 B7:J7" name="Identificación"/>
    <protectedRange sqref="M7:N301" name="valorap1"/>
    <protectedRange sqref="R50:R301 R7:R44" name="valorap3"/>
    <protectedRange sqref="W7:AB301" name="datospersonales"/>
    <protectedRange sqref="AR7 AT7:AV7 AR50:AV301 AR45:AT49 AR8:AV44 AM7:AM301" name="transpap2"/>
    <protectedRange sqref="E8" name="Identificación_1"/>
    <protectedRange sqref="I8:J8" name="Identificación_2"/>
    <protectedRange sqref="K8:L8 D8" name="retendoc_1"/>
    <protectedRange sqref="D9:E9" name="Identificación_3"/>
    <protectedRange sqref="K9" name="retendoc_2"/>
    <protectedRange sqref="L9" name="Identificación_4"/>
    <protectedRange sqref="D10:E10" name="Identificación_7"/>
    <protectedRange sqref="H10:J10" name="Identificación_8"/>
    <protectedRange sqref="K10:L10" name="retendoc_3"/>
    <protectedRange sqref="D11:E11" name="Identificación_9"/>
    <protectedRange sqref="H11:J11" name="Identificación_10"/>
    <protectedRange sqref="K11:L11" name="retendoc_4"/>
    <protectedRange sqref="C12:F12" name="Identificación_11"/>
    <protectedRange sqref="H12:J12" name="Identificación_12"/>
    <protectedRange sqref="K12:L12" name="retendoc_5"/>
    <protectedRange sqref="D13:E13" name="Identificación_13"/>
    <protectedRange sqref="H13:J13 I14:J14" name="Identificación_14"/>
    <protectedRange sqref="K13:L13" name="retendoc_6"/>
    <protectedRange sqref="D45:J49 D50:E53 F50:J50 I51:J53" name="Identificación_5"/>
    <protectedRange sqref="R45:R49" name="valorap3_1"/>
    <protectedRange sqref="AC45:AE49" name="transpap1_1"/>
    <protectedRange sqref="AU45:AV49" name="transpap2_1"/>
  </protectedRanges>
  <dataConsolidate/>
  <mergeCells count="8">
    <mergeCell ref="A1:D3"/>
    <mergeCell ref="E1:AZ3"/>
    <mergeCell ref="AX4:BA4"/>
    <mergeCell ref="K4:L4"/>
    <mergeCell ref="W4:AB4"/>
    <mergeCell ref="AC4:AV4"/>
    <mergeCell ref="A4:J4"/>
    <mergeCell ref="M4:V4"/>
  </mergeCells>
  <conditionalFormatting sqref="R7:R44 R50:R301 P7:P301 U7:U301">
    <cfRule type="cellIs" dxfId="56" priority="161" operator="equal">
      <formula>"Sin clasificar"</formula>
    </cfRule>
    <cfRule type="cellIs" dxfId="55" priority="162" operator="equal">
      <formula>"Bajo"</formula>
    </cfRule>
    <cfRule type="cellIs" dxfId="54" priority="163" operator="equal">
      <formula>"Medio"</formula>
    </cfRule>
    <cfRule type="cellIs" dxfId="53" priority="164" operator="equal">
      <formula>"Alto"</formula>
    </cfRule>
  </conditionalFormatting>
  <conditionalFormatting sqref="N7 N9:N300">
    <cfRule type="cellIs" dxfId="52" priority="141" operator="equal">
      <formula>"Sin clasificar"</formula>
    </cfRule>
  </conditionalFormatting>
  <conditionalFormatting sqref="N8">
    <cfRule type="cellIs" dxfId="51" priority="137" operator="equal">
      <formula>"Sin clasificar"</formula>
    </cfRule>
  </conditionalFormatting>
  <conditionalFormatting sqref="N301">
    <cfRule type="cellIs" dxfId="50" priority="129" operator="equal">
      <formula>"Sin clasificar"</formula>
    </cfRule>
  </conditionalFormatting>
  <conditionalFormatting sqref="BA7 BA9:BA301">
    <cfRule type="cellIs" dxfId="49" priority="89" operator="equal">
      <formula>"No"</formula>
    </cfRule>
  </conditionalFormatting>
  <conditionalFormatting sqref="BA8">
    <cfRule type="cellIs" dxfId="48" priority="88" operator="equal">
      <formula>"No"</formula>
    </cfRule>
  </conditionalFormatting>
  <conditionalFormatting sqref="U6">
    <cfRule type="cellIs" dxfId="47" priority="77" operator="equal">
      <formula>"Sin clasificar"</formula>
    </cfRule>
    <cfRule type="cellIs" dxfId="46" priority="78" operator="equal">
      <formula>"Bajo"</formula>
    </cfRule>
    <cfRule type="cellIs" dxfId="45" priority="79" operator="equal">
      <formula>"Medio"</formula>
    </cfRule>
    <cfRule type="cellIs" dxfId="44" priority="80" operator="equal">
      <formula>"Alto"</formula>
    </cfRule>
  </conditionalFormatting>
  <conditionalFormatting sqref="N6">
    <cfRule type="cellIs" dxfId="43" priority="68" operator="equal">
      <formula>"Sin clasificar"</formula>
    </cfRule>
  </conditionalFormatting>
  <conditionalFormatting sqref="P6">
    <cfRule type="cellIs" dxfId="42" priority="55" operator="equal">
      <formula>"Sin clasificar"</formula>
    </cfRule>
  </conditionalFormatting>
  <conditionalFormatting sqref="R6">
    <cfRule type="cellIs" dxfId="41" priority="51" operator="equal">
      <formula>"Sin clasificar"</formula>
    </cfRule>
  </conditionalFormatting>
  <conditionalFormatting sqref="X7:AB301">
    <cfRule type="expression" dxfId="40" priority="45">
      <formula>IF($W7&lt;&gt;"Si",1,0)</formula>
    </cfRule>
  </conditionalFormatting>
  <conditionalFormatting sqref="AK7:AK301 AI7:AI301">
    <cfRule type="expression" dxfId="39" priority="40">
      <formula>IF(AH7&lt;&gt;"Definido manualmente",1,0)</formula>
    </cfRule>
  </conditionalFormatting>
  <conditionalFormatting sqref="AC50:AF301 AT7:AW7 AT8:AU10 AW8:AW10 AT36:AT37 AW36:AW37 AF45:AF49 AT50:AW301 AT45:AT49 AW45:AW49 AT11:AW35 AL7:AM301 AS8:AS301 AR7:AR301 AD9:AF44 AT38:AW44 AC31:AC44 AG7:AH301 AJ7:AJ301">
    <cfRule type="expression" dxfId="38" priority="39">
      <formula>IF(AND($M7&lt;&gt;"Datos / Información",$M7&lt;&gt;"Bases de datos"),1,0)</formula>
    </cfRule>
  </conditionalFormatting>
  <conditionalFormatting sqref="AD7">
    <cfRule type="expression" dxfId="37" priority="38">
      <formula>IF(AND($M7&lt;&gt;"Datos / Información",$M7&lt;&gt;"Bases de datos"),1,0)</formula>
    </cfRule>
  </conditionalFormatting>
  <conditionalFormatting sqref="AE7">
    <cfRule type="expression" dxfId="36" priority="35">
      <formula>IF(AND($M7&lt;&gt;"Datos / Información",$M7&lt;&gt;"Bases de datos"),1,0)</formula>
    </cfRule>
  </conditionalFormatting>
  <conditionalFormatting sqref="AF7">
    <cfRule type="expression" dxfId="35" priority="37">
      <formula>IF(AND($M7&lt;&gt;"Datos / Información",$M7&lt;&gt;"Bases de datos"),1,0)</formula>
    </cfRule>
  </conditionalFormatting>
  <conditionalFormatting sqref="A5:L5">
    <cfRule type="duplicateValues" dxfId="34" priority="175"/>
  </conditionalFormatting>
  <conditionalFormatting sqref="AD8">
    <cfRule type="expression" dxfId="33" priority="18">
      <formula>IF(AND($M8&lt;&gt;"Datos / Información",$M8&lt;&gt;"Bases de datos"),1,0)</formula>
    </cfRule>
  </conditionalFormatting>
  <conditionalFormatting sqref="AE8">
    <cfRule type="expression" dxfId="32" priority="16">
      <formula>IF(AND($M8&lt;&gt;"Datos / Información",$M8&lt;&gt;"Bases de datos"),1,0)</formula>
    </cfRule>
  </conditionalFormatting>
  <conditionalFormatting sqref="AF8">
    <cfRule type="expression" dxfId="31" priority="17">
      <formula>IF(AND($M8&lt;&gt;"Datos / Información",$M8&lt;&gt;"Bases de datos"),1,0)</formula>
    </cfRule>
  </conditionalFormatting>
  <conditionalFormatting sqref="AS7">
    <cfRule type="expression" dxfId="30" priority="15">
      <formula>IF(AND($M7&lt;&gt;"Datos / Información",$M7&lt;&gt;"Bases de datos"),1,0)</formula>
    </cfRule>
  </conditionalFormatting>
  <conditionalFormatting sqref="AC7:AC29">
    <cfRule type="expression" dxfId="29" priority="12">
      <formula>IF(AND($M7&lt;&gt;"Datos / Información",$M7&lt;&gt;"Bases de datos"),1,0)</formula>
    </cfRule>
  </conditionalFormatting>
  <conditionalFormatting sqref="AV8:AV9">
    <cfRule type="expression" dxfId="28" priority="11">
      <formula>IF(AND($M8&lt;&gt;"Datos / Información",$M8&lt;&gt;"Bases de datos"),1,0)</formula>
    </cfRule>
  </conditionalFormatting>
  <conditionalFormatting sqref="AV10">
    <cfRule type="expression" dxfId="27" priority="10">
      <formula>IF(AND($M10&lt;&gt;"Datos / Información",$M10&lt;&gt;"Bases de datos"),1,0)</formula>
    </cfRule>
  </conditionalFormatting>
  <conditionalFormatting sqref="AU36:AV37">
    <cfRule type="expression" dxfId="26" priority="9">
      <formula>IF(AND($M36&lt;&gt;"Datos / Información",$M36&lt;&gt;"Bases de datos"),1,0)</formula>
    </cfRule>
  </conditionalFormatting>
  <conditionalFormatting sqref="R45:R49">
    <cfRule type="cellIs" dxfId="25" priority="5" operator="equal">
      <formula>"Sin clasificar"</formula>
    </cfRule>
    <cfRule type="cellIs" dxfId="24" priority="6" operator="equal">
      <formula>"Bajo"</formula>
    </cfRule>
    <cfRule type="cellIs" dxfId="23" priority="7" operator="equal">
      <formula>"Medio"</formula>
    </cfRule>
    <cfRule type="cellIs" dxfId="22" priority="8" operator="equal">
      <formula>"Alto"</formula>
    </cfRule>
  </conditionalFormatting>
  <conditionalFormatting sqref="AC45:AE49">
    <cfRule type="expression" dxfId="21" priority="4">
      <formula>IF(AND($M45&lt;&gt;"Datos / Información",$M45&lt;&gt;"Bases de datos"),1,0)</formula>
    </cfRule>
  </conditionalFormatting>
  <conditionalFormatting sqref="AU45:AU49">
    <cfRule type="expression" dxfId="20" priority="3">
      <formula>IF(AND($M45&lt;&gt;"Datos / Información",$M45&lt;&gt;"Bases de datos"),1,0)</formula>
    </cfRule>
  </conditionalFormatting>
  <conditionalFormatting sqref="AV45:AV49">
    <cfRule type="expression" dxfId="19" priority="2">
      <formula>IF(AND($M45&lt;&gt;"Datos / Información",$M45&lt;&gt;"Bases de datos"),1,0)</formula>
    </cfRule>
  </conditionalFormatting>
  <conditionalFormatting sqref="AC30">
    <cfRule type="expression" dxfId="18" priority="1">
      <formula>IF(AND($M30&lt;&gt;"Datos / Información",$M30&lt;&gt;"Bases de datos"),1,0)</formula>
    </cfRule>
  </conditionalFormatting>
  <dataValidations count="9">
    <dataValidation type="list" allowBlank="1" showInputMessage="1" showErrorMessage="1" sqref="M7:M301">
      <formula1>lst_tipoactivos</formula1>
    </dataValidation>
    <dataValidation type="list" allowBlank="1" showInputMessage="1" showErrorMessage="1" sqref="N7:N301">
      <formula1>lst_confidencialidad</formula1>
    </dataValidation>
    <dataValidation type="list" allowBlank="1" showInputMessage="1" showErrorMessage="1" sqref="P7:P301">
      <formula1>lst_integridad</formula1>
    </dataValidation>
    <dataValidation type="list" allowBlank="1" showInputMessage="1" showErrorMessage="1" sqref="R7:R301">
      <formula1>lst_disponibilidad</formula1>
    </dataValidation>
    <dataValidation type="list" allowBlank="1" showInputMessage="1" showErrorMessage="1" sqref="AE7:AE301">
      <formula1>lst_formato</formula1>
    </dataValidation>
    <dataValidation type="list" allowBlank="1" showInputMessage="1" showErrorMessage="1" sqref="AL7:AL301">
      <formula1>lst_condleg</formula1>
    </dataValidation>
    <dataValidation type="list" allowBlank="1" showInputMessage="1" showErrorMessage="1" sqref="AR7:AR301">
      <formula1>lst_clasoreserinfo</formula1>
    </dataValidation>
    <dataValidation type="list" allowBlank="1" showInputMessage="1" showErrorMessage="1" sqref="AT7:AT301">
      <formula1>lst_frecuencia</formula1>
    </dataValidation>
    <dataValidation type="list" allowBlank="1" showInputMessage="1" showErrorMessage="1" sqref="AX7:AZ301">
      <formula1>lst_datosabiertos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42" operator="containsText" id="{630D4BD1-7F6E-4530-8E01-C174EE7682B0}">
            <xm:f>NOT(ISERROR(SEARCH("Baja",N7)))</xm:f>
            <xm:f>"Baja"</xm:f>
            <x14:dxf>
              <font>
                <color auto="1"/>
              </font>
              <fill>
                <patternFill patternType="lightDown">
                  <fgColor theme="0" tint="-0.24994659260841701"/>
                  <bgColor rgb="FF92D050"/>
                </patternFill>
              </fill>
            </x14:dxf>
          </x14:cfRule>
          <x14:cfRule type="containsText" priority="143" operator="containsText" id="{2E8D0026-5772-46CA-A988-B9D0D55B62AD}">
            <xm:f>NOT(ISERROR(SEARCH("Medio",N7)))</xm:f>
            <xm:f>"Medio"</xm:f>
            <x14:dxf>
              <fill>
                <patternFill patternType="lightDown">
                  <fgColor rgb="FFFFFF99"/>
                  <bgColor rgb="FFFFFF00"/>
                </patternFill>
              </fill>
            </x14:dxf>
          </x14:cfRule>
          <x14:cfRule type="containsText" priority="144" operator="containsText" id="{FC83B9C6-B25F-43F4-B481-DE9BD6D51EAD}">
            <xm:f>NOT(ISERROR(SEARCH("Alta",N7)))</xm:f>
            <xm:f>"Alta"</xm:f>
            <x14:dxf>
              <font>
                <color theme="0"/>
              </font>
              <fill>
                <patternFill patternType="lightUp">
                  <fgColor theme="1" tint="0.499984740745262"/>
                  <bgColor rgb="FFC00000"/>
                </patternFill>
              </fill>
            </x14:dxf>
          </x14:cfRule>
          <xm:sqref>N7 N9:N300</xm:sqref>
        </x14:conditionalFormatting>
        <x14:conditionalFormatting xmlns:xm="http://schemas.microsoft.com/office/excel/2006/main">
          <x14:cfRule type="containsText" priority="138" operator="containsText" id="{A118913D-62E5-43E0-8E74-605232D10C0C}">
            <xm:f>NOT(ISERROR(SEARCH("Baja",N8)))</xm:f>
            <xm:f>"Baja"</xm:f>
            <x14:dxf>
              <font>
                <color auto="1"/>
              </font>
              <fill>
                <patternFill patternType="lightDown">
                  <fgColor theme="0" tint="-0.24994659260841701"/>
                  <bgColor rgb="FF92D050"/>
                </patternFill>
              </fill>
            </x14:dxf>
          </x14:cfRule>
          <x14:cfRule type="containsText" priority="139" operator="containsText" id="{8D394E1F-2005-45E3-B88B-E48F4A87AE61}">
            <xm:f>NOT(ISERROR(SEARCH("Medio",N8)))</xm:f>
            <xm:f>"Medio"</xm:f>
            <x14:dxf>
              <fill>
                <patternFill patternType="lightDown">
                  <fgColor rgb="FFFFFF99"/>
                  <bgColor rgb="FFFFFF00"/>
                </patternFill>
              </fill>
            </x14:dxf>
          </x14:cfRule>
          <x14:cfRule type="containsText" priority="140" operator="containsText" id="{9088A006-1004-4F2B-9254-B5748B2EEE3D}">
            <xm:f>NOT(ISERROR(SEARCH("Alta",N8)))</xm:f>
            <xm:f>"Alta"</xm:f>
            <x14:dxf>
              <font>
                <color theme="0"/>
              </font>
              <fill>
                <patternFill patternType="lightUp">
                  <fgColor theme="1" tint="0.499984740745262"/>
                  <bgColor rgb="FFC00000"/>
                </patternFill>
              </fill>
            </x14:dxf>
          </x14:cfRule>
          <xm:sqref>N8</xm:sqref>
        </x14:conditionalFormatting>
        <x14:conditionalFormatting xmlns:xm="http://schemas.microsoft.com/office/excel/2006/main">
          <x14:cfRule type="containsText" priority="130" operator="containsText" id="{DF42BEDE-1DD1-4170-82B8-10D431B58ED4}">
            <xm:f>NOT(ISERROR(SEARCH("Baja",N301)))</xm:f>
            <xm:f>"Baja"</xm:f>
            <x14:dxf>
              <font>
                <color auto="1"/>
              </font>
              <fill>
                <patternFill patternType="lightDown">
                  <fgColor theme="0" tint="-0.24994659260841701"/>
                  <bgColor rgb="FF92D050"/>
                </patternFill>
              </fill>
            </x14:dxf>
          </x14:cfRule>
          <x14:cfRule type="containsText" priority="131" operator="containsText" id="{5C1A9D64-B62C-451C-99C3-65ECBC9821C6}">
            <xm:f>NOT(ISERROR(SEARCH("Medio",N301)))</xm:f>
            <xm:f>"Medio"</xm:f>
            <x14:dxf>
              <fill>
                <patternFill patternType="lightDown">
                  <fgColor rgb="FFFFFF99"/>
                  <bgColor rgb="FFFFFF00"/>
                </patternFill>
              </fill>
            </x14:dxf>
          </x14:cfRule>
          <x14:cfRule type="containsText" priority="132" operator="containsText" id="{FAAA9C28-4EA2-4EAC-A5D6-46B2CF2A3AAA}">
            <xm:f>NOT(ISERROR(SEARCH("Alta",N301)))</xm:f>
            <xm:f>"Alta"</xm:f>
            <x14:dxf>
              <font>
                <color theme="0"/>
              </font>
              <fill>
                <patternFill patternType="lightUp">
                  <fgColor theme="1" tint="0.499984740745262"/>
                  <bgColor rgb="FFC00000"/>
                </patternFill>
              </fill>
            </x14:dxf>
          </x14:cfRule>
          <xm:sqref>N301</xm:sqref>
        </x14:conditionalFormatting>
        <x14:conditionalFormatting xmlns:xm="http://schemas.microsoft.com/office/excel/2006/main">
          <x14:cfRule type="containsText" priority="69" operator="containsText" id="{E89A6856-6B85-4D1A-928F-602AC2BBB2AB}">
            <xm:f>NOT(ISERROR(SEARCH("Baja",N6)))</xm:f>
            <xm:f>"Baja"</xm:f>
            <x14:dxf>
              <font>
                <color auto="1"/>
              </font>
              <fill>
                <patternFill patternType="lightDown">
                  <fgColor theme="0" tint="-0.24994659260841701"/>
                  <bgColor rgb="FF92D050"/>
                </patternFill>
              </fill>
            </x14:dxf>
          </x14:cfRule>
          <x14:cfRule type="containsText" priority="70" operator="containsText" id="{E118C2F2-CFA3-432D-8CDA-053512E7C92D}">
            <xm:f>NOT(ISERROR(SEARCH("Medio",N6)))</xm:f>
            <xm:f>"Medio"</xm:f>
            <x14:dxf>
              <fill>
                <patternFill patternType="lightDown">
                  <fgColor rgb="FFFFFF99"/>
                  <bgColor rgb="FFFFFF00"/>
                </patternFill>
              </fill>
            </x14:dxf>
          </x14:cfRule>
          <x14:cfRule type="containsText" priority="71" operator="containsText" id="{A17D8985-35A1-45F7-8E50-477BD3A01F1C}">
            <xm:f>NOT(ISERROR(SEARCH("Alta",N6)))</xm:f>
            <xm:f>"Alta"</xm:f>
            <x14:dxf>
              <font>
                <color theme="0"/>
              </font>
              <fill>
                <patternFill patternType="lightUp">
                  <fgColor theme="1" tint="0.499984740745262"/>
                  <bgColor rgb="FFC00000"/>
                </patternFill>
              </fill>
            </x14:dxf>
          </x14:cfRule>
          <xm:sqref>N6</xm:sqref>
        </x14:conditionalFormatting>
        <x14:conditionalFormatting xmlns:xm="http://schemas.microsoft.com/office/excel/2006/main">
          <x14:cfRule type="containsText" priority="56" operator="containsText" id="{7A3C90BE-7641-45B2-8BBD-64BD9DB225E2}">
            <xm:f>NOT(ISERROR(SEARCH("Baja",P6)))</xm:f>
            <xm:f>"Baja"</xm:f>
            <x14:dxf>
              <font>
                <color auto="1"/>
              </font>
              <fill>
                <patternFill patternType="lightDown">
                  <fgColor theme="0" tint="-0.24994659260841701"/>
                  <bgColor rgb="FF92D050"/>
                </patternFill>
              </fill>
            </x14:dxf>
          </x14:cfRule>
          <x14:cfRule type="containsText" priority="57" operator="containsText" id="{83D6D407-CC5F-45F4-ADA0-E503B8F69095}">
            <xm:f>NOT(ISERROR(SEARCH("Medio",P6)))</xm:f>
            <xm:f>"Medio"</xm:f>
            <x14:dxf>
              <fill>
                <patternFill patternType="lightDown">
                  <fgColor rgb="FFFFFF99"/>
                  <bgColor rgb="FFFFFF00"/>
                </patternFill>
              </fill>
            </x14:dxf>
          </x14:cfRule>
          <x14:cfRule type="containsText" priority="58" operator="containsText" id="{4199AEE9-4B1D-4FC6-A50B-C52FA929BC78}">
            <xm:f>NOT(ISERROR(SEARCH("Alta",P6)))</xm:f>
            <xm:f>"Alta"</xm:f>
            <x14:dxf>
              <font>
                <color theme="0"/>
              </font>
              <fill>
                <patternFill patternType="lightUp">
                  <fgColor theme="1" tint="0.499984740745262"/>
                  <bgColor rgb="FFC00000"/>
                </patternFill>
              </fill>
            </x14:dxf>
          </x14:cfRule>
          <xm:sqref>P6</xm:sqref>
        </x14:conditionalFormatting>
        <x14:conditionalFormatting xmlns:xm="http://schemas.microsoft.com/office/excel/2006/main">
          <x14:cfRule type="containsText" priority="52" operator="containsText" id="{7490973A-B945-44BF-B6A9-8E11E2EEAC14}">
            <xm:f>NOT(ISERROR(SEARCH("Baja",R6)))</xm:f>
            <xm:f>"Baja"</xm:f>
            <x14:dxf>
              <font>
                <color auto="1"/>
              </font>
              <fill>
                <patternFill patternType="lightDown">
                  <fgColor theme="0" tint="-0.24994659260841701"/>
                  <bgColor rgb="FF92D050"/>
                </patternFill>
              </fill>
            </x14:dxf>
          </x14:cfRule>
          <x14:cfRule type="containsText" priority="53" operator="containsText" id="{BB60146A-8CDF-4E54-BC15-81D136D42622}">
            <xm:f>NOT(ISERROR(SEARCH("Medio",R6)))</xm:f>
            <xm:f>"Medio"</xm:f>
            <x14:dxf>
              <fill>
                <patternFill patternType="lightDown">
                  <fgColor rgb="FFFFFF99"/>
                  <bgColor rgb="FFFFFF00"/>
                </patternFill>
              </fill>
            </x14:dxf>
          </x14:cfRule>
          <x14:cfRule type="containsText" priority="54" operator="containsText" id="{46C69464-868F-4E74-B25F-23138C795C2A}">
            <xm:f>NOT(ISERROR(SEARCH("Alta",R6)))</xm:f>
            <xm:f>"Alta"</xm:f>
            <x14:dxf>
              <font>
                <color theme="0"/>
              </font>
              <fill>
                <patternFill patternType="lightUp">
                  <fgColor theme="1" tint="0.499984740745262"/>
                  <bgColor rgb="FFC00000"/>
                </patternFill>
              </fill>
            </x14:dxf>
          </x14:cfRule>
          <xm:sqref>R6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'Listas Ley Transparencia'!$O$3:$O$10</xm:f>
          </x14:formula1>
          <xm:sqref>AU7:AU301</xm:sqref>
        </x14:dataValidation>
        <x14:dataValidation type="list" allowBlank="1" showInputMessage="1" showErrorMessage="1">
          <x14:formula1>
            <xm:f>'Listas Generales'!$E$25:$E$27</xm:f>
          </x14:formula1>
          <xm:sqref>W7:W301</xm:sqref>
        </x14:dataValidation>
        <x14:dataValidation type="list" allowBlank="1" showInputMessage="1" showErrorMessage="1">
          <x14:formula1>
            <xm:f>'Listas Ley Transparencia'!$B$3:$B$7</xm:f>
          </x14:formula1>
          <xm:sqref>AC7:AC301</xm:sqref>
        </x14:dataValidation>
        <x14:dataValidation type="list" allowBlank="1" showInputMessage="1" showErrorMessage="1">
          <x14:formula1>
            <xm:f>'Listas Ley Transparencia'!$C$3:$C$8</xm:f>
          </x14:formula1>
          <xm:sqref>AD7:AD301</xm:sqref>
        </x14:dataValidation>
        <x14:dataValidation type="list" allowBlank="1" showInputMessage="1" showErrorMessage="1">
          <x14:formula1>
            <xm:f>'Listas Ley Transparencia'!$E$3:$E$6</xm:f>
          </x14:formula1>
          <xm:sqref>AF7:AF301</xm:sqref>
        </x14:dataValidation>
        <x14:dataValidation type="list" allowBlank="1" showInputMessage="1" showErrorMessage="1">
          <x14:formula1>
            <xm:f>'Listas Generales'!$E$35:$E$38</xm:f>
          </x14:formula1>
          <xm:sqref>AB7:AB301</xm:sqref>
        </x14:dataValidation>
        <x14:dataValidation type="list" allowBlank="1" showInputMessage="1" showErrorMessage="1">
          <x14:formula1>
            <xm:f>'Listas Generales'!$E$20:$E$22</xm:f>
          </x14:formula1>
          <xm:sqref>X7:AA301</xm:sqref>
        </x14:dataValidation>
        <x14:dataValidation type="list" allowBlank="1" showInputMessage="1" showErrorMessage="1">
          <x14:formula1>
            <xm:f>'Listas Ley Transparencia'!$F$3:$F$48</xm:f>
          </x14:formula1>
          <xm:sqref>AH7:AH301</xm:sqref>
        </x14:dataValidation>
        <x14:dataValidation type="list" allowBlank="1" showInputMessage="1" showErrorMessage="1">
          <x14:formula1>
            <xm:f>'Listas Ley Transparencia'!$G$3:$G$48</xm:f>
          </x14:formula1>
          <xm:sqref>AJ7:AJ301</xm:sqref>
        </x14:dataValidation>
        <x14:dataValidation type="list" allowBlank="1" showInputMessage="1" showErrorMessage="1">
          <x14:formula1>
            <xm:f>'Listas Generales'!$E$41:$E$43</xm:f>
          </x14:formula1>
          <xm:sqref>AW7:AW301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B1:P48"/>
  <sheetViews>
    <sheetView zoomScale="80" zoomScaleNormal="80" workbookViewId="0">
      <selection activeCell="J15" sqref="J15"/>
    </sheetView>
  </sheetViews>
  <sheetFormatPr baseColWidth="10" defaultColWidth="11.5703125" defaultRowHeight="15" x14ac:dyDescent="0.25"/>
  <cols>
    <col min="1" max="1" width="6.5703125" style="156" customWidth="1"/>
    <col min="2" max="2" width="11.5703125" style="155"/>
    <col min="3" max="3" width="31.140625" style="156" customWidth="1"/>
    <col min="4" max="4" width="34.140625" style="156" bestFit="1" customWidth="1"/>
    <col min="5" max="14" width="34.140625" style="156" customWidth="1"/>
    <col min="15" max="15" width="21.7109375" style="156" bestFit="1" customWidth="1"/>
    <col min="16" max="16" width="28.5703125" style="156" customWidth="1"/>
    <col min="17" max="16384" width="11.5703125" style="156"/>
  </cols>
  <sheetData>
    <row r="1" spans="2:16" ht="15.75" thickBot="1" x14ac:dyDescent="0.3"/>
    <row r="2" spans="2:16" ht="45.75" thickBot="1" x14ac:dyDescent="0.3">
      <c r="B2" s="182" t="s">
        <v>29</v>
      </c>
      <c r="C2" s="157" t="s">
        <v>30</v>
      </c>
      <c r="D2" s="157" t="s">
        <v>31</v>
      </c>
      <c r="E2" s="157" t="s">
        <v>32</v>
      </c>
      <c r="F2" s="158" t="s">
        <v>187</v>
      </c>
      <c r="G2" s="158" t="s">
        <v>188</v>
      </c>
      <c r="H2" s="157" t="s">
        <v>34</v>
      </c>
      <c r="I2" s="159" t="s">
        <v>36</v>
      </c>
      <c r="J2" s="159" t="s">
        <v>37</v>
      </c>
      <c r="K2" s="159" t="s">
        <v>38</v>
      </c>
      <c r="L2" s="157" t="s">
        <v>189</v>
      </c>
      <c r="M2" s="157" t="s">
        <v>190</v>
      </c>
      <c r="N2" s="157" t="s">
        <v>191</v>
      </c>
      <c r="O2" s="157" t="s">
        <v>192</v>
      </c>
      <c r="P2" s="142" t="s">
        <v>193</v>
      </c>
    </row>
    <row r="3" spans="2:16" s="155" customFormat="1" ht="75.75" thickBot="1" x14ac:dyDescent="0.3">
      <c r="B3" s="160" t="s">
        <v>194</v>
      </c>
      <c r="C3" s="160" t="s">
        <v>195</v>
      </c>
      <c r="D3" s="161" t="s">
        <v>196</v>
      </c>
      <c r="E3" s="162" t="s">
        <v>197</v>
      </c>
      <c r="F3" s="192" t="s">
        <v>351</v>
      </c>
      <c r="G3" s="192" t="s">
        <v>351</v>
      </c>
      <c r="H3" s="163" t="s">
        <v>198</v>
      </c>
      <c r="I3" s="164" t="s">
        <v>435</v>
      </c>
      <c r="J3" s="164" t="s">
        <v>199</v>
      </c>
      <c r="K3" s="165" t="s">
        <v>416</v>
      </c>
      <c r="L3" s="166" t="s">
        <v>200</v>
      </c>
      <c r="M3" s="167" t="s">
        <v>201</v>
      </c>
      <c r="N3" s="161" t="s">
        <v>202</v>
      </c>
      <c r="O3" s="160" t="s">
        <v>203</v>
      </c>
      <c r="P3" s="161" t="s">
        <v>204</v>
      </c>
    </row>
    <row r="4" spans="2:16" s="155" customFormat="1" ht="45.75" thickBot="1" x14ac:dyDescent="0.3">
      <c r="B4" s="168" t="s">
        <v>411</v>
      </c>
      <c r="C4" s="168" t="s">
        <v>205</v>
      </c>
      <c r="D4" s="169" t="s">
        <v>206</v>
      </c>
      <c r="E4" s="170" t="s">
        <v>207</v>
      </c>
      <c r="F4" s="193" t="s">
        <v>352</v>
      </c>
      <c r="G4" s="193" t="s">
        <v>352</v>
      </c>
      <c r="H4" s="171" t="s">
        <v>208</v>
      </c>
      <c r="I4" s="172" t="s">
        <v>435</v>
      </c>
      <c r="J4" s="172" t="s">
        <v>209</v>
      </c>
      <c r="K4" s="167" t="s">
        <v>416</v>
      </c>
      <c r="L4" s="166" t="s">
        <v>210</v>
      </c>
      <c r="M4" s="167" t="s">
        <v>201</v>
      </c>
      <c r="N4" s="169" t="s">
        <v>211</v>
      </c>
      <c r="O4" s="168" t="s">
        <v>212</v>
      </c>
      <c r="P4" s="173" t="s">
        <v>213</v>
      </c>
    </row>
    <row r="5" spans="2:16" s="155" customFormat="1" ht="60.75" thickBot="1" x14ac:dyDescent="0.3">
      <c r="B5" s="168" t="s">
        <v>412</v>
      </c>
      <c r="C5" s="168" t="s">
        <v>214</v>
      </c>
      <c r="D5" s="169" t="s">
        <v>215</v>
      </c>
      <c r="E5" s="174" t="s">
        <v>216</v>
      </c>
      <c r="F5" s="193" t="s">
        <v>353</v>
      </c>
      <c r="G5" s="193" t="s">
        <v>353</v>
      </c>
      <c r="H5" s="171" t="s">
        <v>217</v>
      </c>
      <c r="I5" s="172" t="s">
        <v>435</v>
      </c>
      <c r="J5" s="172" t="s">
        <v>436</v>
      </c>
      <c r="K5" s="167" t="s">
        <v>416</v>
      </c>
      <c r="L5" s="175" t="s">
        <v>218</v>
      </c>
      <c r="M5" s="167" t="s">
        <v>201</v>
      </c>
      <c r="N5" s="169" t="s">
        <v>219</v>
      </c>
      <c r="O5" s="169" t="s">
        <v>220</v>
      </c>
    </row>
    <row r="6" spans="2:16" s="155" customFormat="1" ht="45.75" thickBot="1" x14ac:dyDescent="0.3">
      <c r="B6" s="176" t="s">
        <v>221</v>
      </c>
      <c r="C6" s="168" t="s">
        <v>222</v>
      </c>
      <c r="D6" s="169" t="s">
        <v>223</v>
      </c>
      <c r="E6" s="155" t="s">
        <v>200</v>
      </c>
      <c r="F6" s="193" t="s">
        <v>354</v>
      </c>
      <c r="G6" s="193" t="s">
        <v>354</v>
      </c>
      <c r="H6" s="171" t="s">
        <v>224</v>
      </c>
      <c r="I6" s="172" t="s">
        <v>437</v>
      </c>
      <c r="J6" s="172" t="s">
        <v>225</v>
      </c>
      <c r="K6" s="167" t="s">
        <v>415</v>
      </c>
      <c r="L6" s="166"/>
      <c r="M6" s="166" t="s">
        <v>226</v>
      </c>
      <c r="N6" s="169" t="s">
        <v>227</v>
      </c>
      <c r="O6" s="169" t="s">
        <v>228</v>
      </c>
    </row>
    <row r="7" spans="2:16" s="155" customFormat="1" ht="45.75" thickBot="1" x14ac:dyDescent="0.3">
      <c r="B7" s="271" t="s">
        <v>200</v>
      </c>
      <c r="C7" s="177" t="s">
        <v>229</v>
      </c>
      <c r="D7" s="169" t="s">
        <v>434</v>
      </c>
      <c r="F7" s="193" t="s">
        <v>355</v>
      </c>
      <c r="G7" s="193" t="s">
        <v>355</v>
      </c>
      <c r="H7" s="171" t="s">
        <v>419</v>
      </c>
      <c r="I7" s="172" t="s">
        <v>437</v>
      </c>
      <c r="J7" s="172" t="s">
        <v>413</v>
      </c>
      <c r="K7" s="167" t="s">
        <v>415</v>
      </c>
      <c r="L7" s="166"/>
      <c r="M7" s="166" t="s">
        <v>226</v>
      </c>
      <c r="N7" s="169" t="s">
        <v>230</v>
      </c>
      <c r="O7" s="169" t="s">
        <v>231</v>
      </c>
    </row>
    <row r="8" spans="2:16" s="155" customFormat="1" ht="45.75" thickBot="1" x14ac:dyDescent="0.3">
      <c r="C8" s="155" t="s">
        <v>200</v>
      </c>
      <c r="D8" s="169" t="s">
        <v>232</v>
      </c>
      <c r="F8" s="193" t="s">
        <v>356</v>
      </c>
      <c r="G8" s="193" t="s">
        <v>356</v>
      </c>
      <c r="H8" s="171" t="s">
        <v>233</v>
      </c>
      <c r="I8" s="172" t="s">
        <v>437</v>
      </c>
      <c r="J8" s="172" t="s">
        <v>234</v>
      </c>
      <c r="K8" s="167" t="s">
        <v>415</v>
      </c>
      <c r="L8" s="166"/>
      <c r="M8" s="166" t="s">
        <v>226</v>
      </c>
      <c r="N8" s="169" t="s">
        <v>235</v>
      </c>
      <c r="O8" s="169" t="s">
        <v>236</v>
      </c>
    </row>
    <row r="9" spans="2:16" s="155" customFormat="1" ht="90.75" thickBot="1" x14ac:dyDescent="0.3">
      <c r="D9" s="169" t="s">
        <v>237</v>
      </c>
      <c r="F9" s="193" t="s">
        <v>357</v>
      </c>
      <c r="G9" s="193" t="s">
        <v>357</v>
      </c>
      <c r="H9" s="171" t="s">
        <v>238</v>
      </c>
      <c r="I9" s="172" t="s">
        <v>437</v>
      </c>
      <c r="J9" s="172" t="s">
        <v>239</v>
      </c>
      <c r="K9" s="167" t="s">
        <v>415</v>
      </c>
      <c r="L9" s="166"/>
      <c r="M9" s="166" t="s">
        <v>226</v>
      </c>
      <c r="N9" s="169" t="s">
        <v>240</v>
      </c>
      <c r="O9" s="173" t="s">
        <v>167</v>
      </c>
    </row>
    <row r="10" spans="2:16" s="155" customFormat="1" ht="45.75" thickBot="1" x14ac:dyDescent="0.3">
      <c r="D10" s="169" t="s">
        <v>221</v>
      </c>
      <c r="F10" s="193" t="s">
        <v>358</v>
      </c>
      <c r="G10" s="193" t="s">
        <v>358</v>
      </c>
      <c r="H10" s="171" t="s">
        <v>241</v>
      </c>
      <c r="I10" s="172" t="s">
        <v>437</v>
      </c>
      <c r="J10" s="172" t="s">
        <v>242</v>
      </c>
      <c r="K10" s="167" t="s">
        <v>415</v>
      </c>
      <c r="L10" s="166"/>
      <c r="M10" s="166" t="s">
        <v>226</v>
      </c>
      <c r="N10" s="169" t="s">
        <v>243</v>
      </c>
      <c r="O10" s="155" t="s">
        <v>200</v>
      </c>
    </row>
    <row r="11" spans="2:16" s="155" customFormat="1" ht="45.75" thickBot="1" x14ac:dyDescent="0.3">
      <c r="D11" s="173" t="s">
        <v>244</v>
      </c>
      <c r="F11" s="193" t="s">
        <v>359</v>
      </c>
      <c r="G11" s="193" t="s">
        <v>359</v>
      </c>
      <c r="H11" s="171" t="s">
        <v>245</v>
      </c>
      <c r="I11" s="172" t="s">
        <v>437</v>
      </c>
      <c r="J11" s="172" t="s">
        <v>246</v>
      </c>
      <c r="K11" s="167" t="s">
        <v>415</v>
      </c>
      <c r="L11" s="166"/>
      <c r="M11" s="166" t="s">
        <v>226</v>
      </c>
      <c r="N11" s="169" t="s">
        <v>247</v>
      </c>
      <c r="O11" s="178"/>
    </row>
    <row r="12" spans="2:16" s="155" customFormat="1" ht="45.75" thickBot="1" x14ac:dyDescent="0.3">
      <c r="F12" s="193" t="s">
        <v>360</v>
      </c>
      <c r="G12" s="193" t="s">
        <v>360</v>
      </c>
      <c r="H12" s="171" t="s">
        <v>248</v>
      </c>
      <c r="I12" s="172" t="s">
        <v>437</v>
      </c>
      <c r="J12" s="172" t="s">
        <v>249</v>
      </c>
      <c r="K12" s="167" t="s">
        <v>415</v>
      </c>
      <c r="L12" s="166"/>
      <c r="M12" s="166" t="s">
        <v>226</v>
      </c>
      <c r="N12" s="169" t="s">
        <v>250</v>
      </c>
      <c r="O12" s="178"/>
    </row>
    <row r="13" spans="2:16" s="155" customFormat="1" ht="45.75" thickBot="1" x14ac:dyDescent="0.3">
      <c r="F13" s="193" t="s">
        <v>361</v>
      </c>
      <c r="G13" s="193" t="s">
        <v>361</v>
      </c>
      <c r="H13" s="171" t="s">
        <v>251</v>
      </c>
      <c r="I13" s="172" t="s">
        <v>437</v>
      </c>
      <c r="J13" s="172" t="s">
        <v>252</v>
      </c>
      <c r="K13" s="167" t="s">
        <v>415</v>
      </c>
      <c r="L13" s="166"/>
      <c r="M13" s="166" t="s">
        <v>226</v>
      </c>
      <c r="N13" s="169" t="s">
        <v>221</v>
      </c>
      <c r="O13" s="178"/>
    </row>
    <row r="14" spans="2:16" s="155" customFormat="1" ht="45.75" thickBot="1" x14ac:dyDescent="0.3">
      <c r="F14" s="193" t="s">
        <v>362</v>
      </c>
      <c r="G14" s="193" t="s">
        <v>362</v>
      </c>
      <c r="H14" s="171" t="s">
        <v>420</v>
      </c>
      <c r="I14" s="172" t="s">
        <v>437</v>
      </c>
      <c r="J14" s="172" t="s">
        <v>414</v>
      </c>
      <c r="K14" s="167" t="s">
        <v>415</v>
      </c>
      <c r="L14" s="166"/>
      <c r="M14" s="166" t="s">
        <v>226</v>
      </c>
      <c r="N14" s="173" t="s">
        <v>244</v>
      </c>
      <c r="O14" s="178"/>
    </row>
    <row r="15" spans="2:16" s="155" customFormat="1" ht="60.75" thickBot="1" x14ac:dyDescent="0.3">
      <c r="F15" s="193" t="s">
        <v>363</v>
      </c>
      <c r="G15" s="193" t="s">
        <v>363</v>
      </c>
      <c r="H15" s="171" t="s">
        <v>253</v>
      </c>
      <c r="I15" s="172" t="s">
        <v>254</v>
      </c>
      <c r="J15" s="172" t="s">
        <v>418</v>
      </c>
      <c r="K15" s="167" t="s">
        <v>255</v>
      </c>
      <c r="L15" s="166"/>
      <c r="M15" s="166" t="s">
        <v>256</v>
      </c>
      <c r="N15" s="178"/>
      <c r="O15" s="178"/>
    </row>
    <row r="16" spans="2:16" s="155" customFormat="1" ht="30.75" thickBot="1" x14ac:dyDescent="0.3">
      <c r="F16" s="193" t="s">
        <v>364</v>
      </c>
      <c r="G16" s="193" t="s">
        <v>364</v>
      </c>
      <c r="H16" s="171" t="s">
        <v>257</v>
      </c>
      <c r="I16" s="172" t="s">
        <v>421</v>
      </c>
      <c r="J16" s="172" t="s">
        <v>421</v>
      </c>
      <c r="K16" s="167" t="s">
        <v>417</v>
      </c>
      <c r="L16" s="166"/>
      <c r="M16" s="166" t="s">
        <v>200</v>
      </c>
      <c r="N16" s="178"/>
      <c r="O16" s="178"/>
    </row>
    <row r="17" spans="6:15" s="155" customFormat="1" ht="60.75" thickBot="1" x14ac:dyDescent="0.3">
      <c r="F17" s="193" t="s">
        <v>365</v>
      </c>
      <c r="G17" s="193" t="s">
        <v>365</v>
      </c>
      <c r="H17" s="179" t="s">
        <v>258</v>
      </c>
      <c r="I17" s="180" t="s">
        <v>259</v>
      </c>
      <c r="J17" s="180" t="s">
        <v>418</v>
      </c>
      <c r="K17" s="181" t="s">
        <v>416</v>
      </c>
      <c r="L17" s="166"/>
      <c r="M17" s="175" t="s">
        <v>201</v>
      </c>
      <c r="N17" s="178"/>
      <c r="O17" s="178"/>
    </row>
    <row r="18" spans="6:15" ht="15.75" thickBot="1" x14ac:dyDescent="0.3">
      <c r="F18" s="193" t="s">
        <v>366</v>
      </c>
      <c r="G18" s="193" t="s">
        <v>366</v>
      </c>
      <c r="H18" s="178"/>
      <c r="I18" s="178"/>
      <c r="J18" s="178"/>
      <c r="K18" s="178"/>
      <c r="L18" s="178"/>
      <c r="M18" s="178"/>
      <c r="N18" s="178"/>
      <c r="O18" s="178"/>
    </row>
    <row r="19" spans="6:15" ht="15.75" thickBot="1" x14ac:dyDescent="0.3">
      <c r="F19" s="193" t="s">
        <v>367</v>
      </c>
      <c r="G19" s="193" t="s">
        <v>367</v>
      </c>
      <c r="H19" s="178"/>
      <c r="I19" s="178"/>
      <c r="J19" s="178"/>
      <c r="K19" s="178"/>
      <c r="L19" s="178"/>
      <c r="M19" s="178"/>
    </row>
    <row r="20" spans="6:15" ht="15.75" thickBot="1" x14ac:dyDescent="0.3">
      <c r="F20" s="193" t="s">
        <v>368</v>
      </c>
      <c r="G20" s="193" t="s">
        <v>368</v>
      </c>
      <c r="H20" s="178"/>
      <c r="I20" s="178"/>
      <c r="J20" s="178"/>
      <c r="K20" s="178"/>
      <c r="L20" s="178"/>
      <c r="M20" s="178"/>
    </row>
    <row r="21" spans="6:15" ht="15.75" thickBot="1" x14ac:dyDescent="0.3">
      <c r="F21" s="193" t="s">
        <v>369</v>
      </c>
      <c r="G21" s="193" t="s">
        <v>369</v>
      </c>
      <c r="H21" s="178"/>
      <c r="I21" s="178"/>
      <c r="J21" s="178"/>
      <c r="K21" s="178"/>
      <c r="L21" s="178"/>
      <c r="M21" s="178"/>
    </row>
    <row r="22" spans="6:15" ht="15.75" thickBot="1" x14ac:dyDescent="0.3">
      <c r="F22" s="193" t="s">
        <v>370</v>
      </c>
      <c r="G22" s="193" t="s">
        <v>370</v>
      </c>
      <c r="H22" s="178"/>
      <c r="I22" s="178"/>
      <c r="J22" s="178"/>
      <c r="K22" s="178"/>
      <c r="L22" s="178"/>
      <c r="M22" s="178"/>
    </row>
    <row r="23" spans="6:15" ht="15.75" thickBot="1" x14ac:dyDescent="0.3">
      <c r="F23" s="193" t="s">
        <v>371</v>
      </c>
      <c r="G23" s="193" t="s">
        <v>371</v>
      </c>
    </row>
    <row r="24" spans="6:15" ht="15.75" thickBot="1" x14ac:dyDescent="0.3">
      <c r="F24" s="193" t="s">
        <v>372</v>
      </c>
      <c r="G24" s="193" t="s">
        <v>372</v>
      </c>
    </row>
    <row r="25" spans="6:15" ht="15.75" thickBot="1" x14ac:dyDescent="0.3">
      <c r="F25" s="193" t="s">
        <v>373</v>
      </c>
      <c r="G25" s="193" t="s">
        <v>373</v>
      </c>
    </row>
    <row r="26" spans="6:15" ht="15.75" thickBot="1" x14ac:dyDescent="0.3">
      <c r="F26" s="193" t="s">
        <v>374</v>
      </c>
      <c r="G26" s="193" t="s">
        <v>374</v>
      </c>
    </row>
    <row r="27" spans="6:15" ht="29.25" thickBot="1" x14ac:dyDescent="0.3">
      <c r="F27" s="193" t="s">
        <v>375</v>
      </c>
      <c r="G27" s="193" t="s">
        <v>375</v>
      </c>
    </row>
    <row r="28" spans="6:15" ht="29.25" thickBot="1" x14ac:dyDescent="0.3">
      <c r="F28" s="193" t="s">
        <v>376</v>
      </c>
      <c r="G28" s="193" t="s">
        <v>376</v>
      </c>
    </row>
    <row r="29" spans="6:15" ht="72" thickBot="1" x14ac:dyDescent="0.3">
      <c r="F29" s="193" t="s">
        <v>377</v>
      </c>
      <c r="G29" s="193" t="s">
        <v>377</v>
      </c>
    </row>
    <row r="30" spans="6:15" ht="29.25" thickBot="1" x14ac:dyDescent="0.3">
      <c r="F30" s="193" t="s">
        <v>378</v>
      </c>
      <c r="G30" s="193" t="s">
        <v>378</v>
      </c>
    </row>
    <row r="31" spans="6:15" ht="29.25" thickBot="1" x14ac:dyDescent="0.3">
      <c r="F31" s="193" t="s">
        <v>379</v>
      </c>
      <c r="G31" s="193" t="s">
        <v>379</v>
      </c>
    </row>
    <row r="32" spans="6:15" ht="29.25" thickBot="1" x14ac:dyDescent="0.3">
      <c r="F32" s="193" t="s">
        <v>380</v>
      </c>
      <c r="G32" s="193" t="s">
        <v>380</v>
      </c>
    </row>
    <row r="33" spans="6:7" ht="29.25" thickBot="1" x14ac:dyDescent="0.3">
      <c r="F33" s="193" t="s">
        <v>381</v>
      </c>
      <c r="G33" s="193" t="s">
        <v>381</v>
      </c>
    </row>
    <row r="34" spans="6:7" ht="29.25" thickBot="1" x14ac:dyDescent="0.3">
      <c r="F34" s="193" t="s">
        <v>382</v>
      </c>
      <c r="G34" s="193" t="s">
        <v>382</v>
      </c>
    </row>
    <row r="35" spans="6:7" ht="29.25" thickBot="1" x14ac:dyDescent="0.3">
      <c r="F35" s="193" t="s">
        <v>383</v>
      </c>
      <c r="G35" s="193" t="s">
        <v>383</v>
      </c>
    </row>
    <row r="36" spans="6:7" ht="29.25" thickBot="1" x14ac:dyDescent="0.3">
      <c r="F36" s="193" t="s">
        <v>384</v>
      </c>
      <c r="G36" s="193" t="s">
        <v>384</v>
      </c>
    </row>
    <row r="37" spans="6:7" ht="43.5" thickBot="1" x14ac:dyDescent="0.3">
      <c r="F37" s="193" t="s">
        <v>385</v>
      </c>
      <c r="G37" s="193" t="s">
        <v>385</v>
      </c>
    </row>
    <row r="38" spans="6:7" ht="43.5" thickBot="1" x14ac:dyDescent="0.3">
      <c r="F38" s="193" t="s">
        <v>386</v>
      </c>
      <c r="G38" s="193" t="s">
        <v>386</v>
      </c>
    </row>
    <row r="39" spans="6:7" ht="15.75" thickBot="1" x14ac:dyDescent="0.3">
      <c r="F39" s="193" t="s">
        <v>387</v>
      </c>
      <c r="G39" s="193" t="s">
        <v>387</v>
      </c>
    </row>
    <row r="40" spans="6:7" ht="29.25" thickBot="1" x14ac:dyDescent="0.3">
      <c r="F40" s="193" t="s">
        <v>388</v>
      </c>
      <c r="G40" s="193" t="s">
        <v>388</v>
      </c>
    </row>
    <row r="41" spans="6:7" ht="15.75" thickBot="1" x14ac:dyDescent="0.3">
      <c r="F41" s="193" t="s">
        <v>389</v>
      </c>
      <c r="G41" s="193" t="s">
        <v>389</v>
      </c>
    </row>
    <row r="42" spans="6:7" ht="29.25" thickBot="1" x14ac:dyDescent="0.3">
      <c r="F42" s="193" t="s">
        <v>390</v>
      </c>
      <c r="G42" s="193" t="s">
        <v>390</v>
      </c>
    </row>
    <row r="43" spans="6:7" ht="29.25" thickBot="1" x14ac:dyDescent="0.3">
      <c r="F43" s="193" t="s">
        <v>391</v>
      </c>
      <c r="G43" s="193" t="s">
        <v>391</v>
      </c>
    </row>
    <row r="44" spans="6:7" ht="15.75" thickBot="1" x14ac:dyDescent="0.3">
      <c r="F44" s="193" t="s">
        <v>392</v>
      </c>
      <c r="G44" s="193" t="s">
        <v>392</v>
      </c>
    </row>
    <row r="45" spans="6:7" ht="15.75" thickBot="1" x14ac:dyDescent="0.3">
      <c r="F45" s="193" t="s">
        <v>393</v>
      </c>
      <c r="G45" s="193" t="s">
        <v>393</v>
      </c>
    </row>
    <row r="46" spans="6:7" ht="15.75" thickBot="1" x14ac:dyDescent="0.3">
      <c r="F46" s="193" t="s">
        <v>394</v>
      </c>
      <c r="G46" s="193" t="s">
        <v>394</v>
      </c>
    </row>
    <row r="47" spans="6:7" ht="28.5" x14ac:dyDescent="0.25">
      <c r="F47" s="194" t="s">
        <v>395</v>
      </c>
      <c r="G47" s="194" t="s">
        <v>395</v>
      </c>
    </row>
    <row r="48" spans="6:7" x14ac:dyDescent="0.25">
      <c r="F48" s="178" t="s">
        <v>260</v>
      </c>
      <c r="G48" s="178" t="s">
        <v>260</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83"/>
  <sheetViews>
    <sheetView topLeftCell="A17" workbookViewId="0">
      <selection activeCell="E46" sqref="E46"/>
    </sheetView>
  </sheetViews>
  <sheetFormatPr baseColWidth="10" defaultColWidth="0" defaultRowHeight="12.75" x14ac:dyDescent="0.2"/>
  <cols>
    <col min="1" max="1" width="4.140625" style="3" customWidth="1"/>
    <col min="2" max="2" width="45.140625" style="8" customWidth="1"/>
    <col min="3" max="3" width="15.7109375" style="1" customWidth="1"/>
    <col min="4" max="4" width="6.42578125" style="3" customWidth="1"/>
    <col min="5" max="5" width="47.5703125" style="3" customWidth="1"/>
    <col min="6" max="6" width="18" style="3" customWidth="1"/>
    <col min="7" max="7" width="57.85546875" style="3" hidden="1" customWidth="1"/>
    <col min="8" max="16384" width="10.85546875" style="3" hidden="1"/>
  </cols>
  <sheetData>
    <row r="1" spans="2:4" ht="13.5" thickBot="1" x14ac:dyDescent="0.25"/>
    <row r="2" spans="2:4" ht="13.5" thickBot="1" x14ac:dyDescent="0.25">
      <c r="B2" s="380" t="s">
        <v>261</v>
      </c>
      <c r="C2" s="381"/>
      <c r="D2" s="382"/>
    </row>
    <row r="3" spans="2:4" ht="13.5" thickBot="1" x14ac:dyDescent="0.25">
      <c r="B3" s="52" t="s">
        <v>17</v>
      </c>
      <c r="C3" s="52" t="s">
        <v>262</v>
      </c>
      <c r="D3" s="54" t="s">
        <v>17</v>
      </c>
    </row>
    <row r="4" spans="2:4" x14ac:dyDescent="0.2">
      <c r="B4" s="39">
        <v>5</v>
      </c>
      <c r="C4" s="36" t="s">
        <v>263</v>
      </c>
      <c r="D4" s="40">
        <v>5</v>
      </c>
    </row>
    <row r="5" spans="2:4" x14ac:dyDescent="0.2">
      <c r="B5" s="41">
        <v>3</v>
      </c>
      <c r="C5" s="37" t="s">
        <v>264</v>
      </c>
      <c r="D5" s="42">
        <v>3</v>
      </c>
    </row>
    <row r="6" spans="2:4" x14ac:dyDescent="0.2">
      <c r="B6" s="41">
        <v>1</v>
      </c>
      <c r="C6" s="37" t="s">
        <v>265</v>
      </c>
      <c r="D6" s="42">
        <v>1</v>
      </c>
    </row>
    <row r="7" spans="2:4" ht="13.5" thickBot="1" x14ac:dyDescent="0.25">
      <c r="B7" s="43">
        <v>0</v>
      </c>
      <c r="C7" s="38" t="s">
        <v>266</v>
      </c>
      <c r="D7" s="44">
        <v>5</v>
      </c>
    </row>
    <row r="8" spans="2:4" x14ac:dyDescent="0.2">
      <c r="B8" s="1"/>
    </row>
    <row r="9" spans="2:4" x14ac:dyDescent="0.2">
      <c r="B9" s="1"/>
    </row>
    <row r="10" spans="2:4" ht="13.5" thickBot="1" x14ac:dyDescent="0.25">
      <c r="B10" s="35" t="s">
        <v>267</v>
      </c>
    </row>
    <row r="11" spans="2:4" x14ac:dyDescent="0.2">
      <c r="B11" s="36" t="s">
        <v>268</v>
      </c>
    </row>
    <row r="12" spans="2:4" x14ac:dyDescent="0.2">
      <c r="B12" s="37" t="s">
        <v>169</v>
      </c>
    </row>
    <row r="13" spans="2:4" x14ac:dyDescent="0.2">
      <c r="B13" s="37" t="s">
        <v>171</v>
      </c>
    </row>
    <row r="14" spans="2:4" ht="12.75" customHeight="1" x14ac:dyDescent="0.2">
      <c r="B14" s="37" t="s">
        <v>269</v>
      </c>
    </row>
    <row r="15" spans="2:4" x14ac:dyDescent="0.2">
      <c r="B15" s="37" t="s">
        <v>175</v>
      </c>
    </row>
    <row r="16" spans="2:4" x14ac:dyDescent="0.2">
      <c r="B16" s="37" t="s">
        <v>270</v>
      </c>
    </row>
    <row r="17" spans="2:5" x14ac:dyDescent="0.2">
      <c r="B17" s="37" t="s">
        <v>271</v>
      </c>
    </row>
    <row r="18" spans="2:5" ht="13.5" thickBot="1" x14ac:dyDescent="0.25">
      <c r="B18" s="37" t="s">
        <v>181</v>
      </c>
    </row>
    <row r="19" spans="2:5" ht="13.5" thickBot="1" x14ac:dyDescent="0.25">
      <c r="B19" s="37" t="s">
        <v>272</v>
      </c>
      <c r="E19" s="52" t="s">
        <v>273</v>
      </c>
    </row>
    <row r="20" spans="2:5" ht="13.5" thickBot="1" x14ac:dyDescent="0.25">
      <c r="B20" s="38" t="s">
        <v>185</v>
      </c>
      <c r="E20" s="45" t="s">
        <v>204</v>
      </c>
    </row>
    <row r="21" spans="2:5" x14ac:dyDescent="0.2">
      <c r="B21" s="1"/>
      <c r="E21" s="47" t="s">
        <v>213</v>
      </c>
    </row>
    <row r="22" spans="2:5" ht="13.5" thickBot="1" x14ac:dyDescent="0.25">
      <c r="B22" s="1"/>
      <c r="E22" s="48" t="s">
        <v>200</v>
      </c>
    </row>
    <row r="23" spans="2:5" ht="13.5" thickBot="1" x14ac:dyDescent="0.25">
      <c r="B23" s="1"/>
      <c r="E23" s="5"/>
    </row>
    <row r="24" spans="2:5" ht="13.5" thickBot="1" x14ac:dyDescent="0.25">
      <c r="B24" s="52" t="s">
        <v>274</v>
      </c>
      <c r="C24" s="52" t="s">
        <v>17</v>
      </c>
      <c r="E24" s="52" t="s">
        <v>275</v>
      </c>
    </row>
    <row r="25" spans="2:5" x14ac:dyDescent="0.2">
      <c r="B25" s="36" t="s">
        <v>276</v>
      </c>
      <c r="C25" s="33">
        <v>5</v>
      </c>
      <c r="E25" s="45" t="s">
        <v>204</v>
      </c>
    </row>
    <row r="26" spans="2:5" x14ac:dyDescent="0.2">
      <c r="B26" s="37" t="s">
        <v>277</v>
      </c>
      <c r="C26" s="34">
        <v>3</v>
      </c>
      <c r="E26" s="47" t="s">
        <v>213</v>
      </c>
    </row>
    <row r="27" spans="2:5" ht="13.5" thickBot="1" x14ac:dyDescent="0.25">
      <c r="B27" s="37" t="s">
        <v>278</v>
      </c>
      <c r="C27" s="34">
        <v>1</v>
      </c>
      <c r="E27" s="48" t="s">
        <v>200</v>
      </c>
    </row>
    <row r="28" spans="2:5" ht="13.5" thickBot="1" x14ac:dyDescent="0.25">
      <c r="B28" s="38" t="s">
        <v>266</v>
      </c>
      <c r="C28" s="12">
        <v>5</v>
      </c>
      <c r="E28" s="5"/>
    </row>
    <row r="29" spans="2:5" ht="13.5" thickBot="1" x14ac:dyDescent="0.25">
      <c r="B29" s="10"/>
      <c r="E29" s="52" t="s">
        <v>279</v>
      </c>
    </row>
    <row r="30" spans="2:5" ht="13.5" thickBot="1" x14ac:dyDescent="0.25">
      <c r="B30" s="10"/>
      <c r="E30" s="45" t="s">
        <v>204</v>
      </c>
    </row>
    <row r="31" spans="2:5" ht="13.5" thickBot="1" x14ac:dyDescent="0.25">
      <c r="B31" s="52" t="s">
        <v>280</v>
      </c>
      <c r="C31" s="52" t="s">
        <v>17</v>
      </c>
      <c r="E31" s="47" t="s">
        <v>213</v>
      </c>
    </row>
    <row r="32" spans="2:5" ht="13.5" thickBot="1" x14ac:dyDescent="0.25">
      <c r="B32" s="36" t="s">
        <v>263</v>
      </c>
      <c r="C32" s="33">
        <v>5</v>
      </c>
      <c r="E32" s="48"/>
    </row>
    <row r="33" spans="2:5" ht="13.5" thickBot="1" x14ac:dyDescent="0.25">
      <c r="B33" s="37" t="s">
        <v>264</v>
      </c>
      <c r="C33" s="34">
        <v>3</v>
      </c>
      <c r="E33" s="5"/>
    </row>
    <row r="34" spans="2:5" ht="13.5" thickBot="1" x14ac:dyDescent="0.25">
      <c r="B34" s="37" t="s">
        <v>265</v>
      </c>
      <c r="C34" s="34">
        <v>1</v>
      </c>
      <c r="E34" s="52" t="s">
        <v>281</v>
      </c>
    </row>
    <row r="35" spans="2:5" ht="13.5" thickBot="1" x14ac:dyDescent="0.25">
      <c r="B35" s="38" t="s">
        <v>266</v>
      </c>
      <c r="C35" s="12">
        <v>5</v>
      </c>
      <c r="E35" s="49" t="s">
        <v>282</v>
      </c>
    </row>
    <row r="36" spans="2:5" x14ac:dyDescent="0.2">
      <c r="B36" s="10"/>
      <c r="C36" s="9"/>
      <c r="E36" s="50" t="s">
        <v>283</v>
      </c>
    </row>
    <row r="37" spans="2:5" ht="13.5" thickBot="1" x14ac:dyDescent="0.25">
      <c r="B37" s="10"/>
      <c r="C37" s="9"/>
      <c r="E37" s="51" t="s">
        <v>284</v>
      </c>
    </row>
    <row r="38" spans="2:5" ht="13.5" thickBot="1" x14ac:dyDescent="0.25">
      <c r="B38" s="10"/>
      <c r="C38" s="9"/>
      <c r="E38" s="48" t="s">
        <v>200</v>
      </c>
    </row>
    <row r="39" spans="2:5" ht="13.5" thickBot="1" x14ac:dyDescent="0.25">
      <c r="B39" s="52" t="s">
        <v>285</v>
      </c>
      <c r="C39" s="52" t="s">
        <v>17</v>
      </c>
      <c r="E39" s="5"/>
    </row>
    <row r="40" spans="2:5" ht="13.5" thickBot="1" x14ac:dyDescent="0.25">
      <c r="B40" s="39" t="s">
        <v>263</v>
      </c>
      <c r="C40" s="45">
        <v>5</v>
      </c>
      <c r="E40" s="53" t="s">
        <v>286</v>
      </c>
    </row>
    <row r="41" spans="2:5" x14ac:dyDescent="0.2">
      <c r="B41" s="41" t="s">
        <v>264</v>
      </c>
      <c r="C41" s="47">
        <v>3</v>
      </c>
      <c r="E41" s="45" t="s">
        <v>204</v>
      </c>
    </row>
    <row r="42" spans="2:5" ht="13.5" thickBot="1" x14ac:dyDescent="0.25">
      <c r="B42" s="41" t="s">
        <v>265</v>
      </c>
      <c r="C42" s="47">
        <v>1</v>
      </c>
      <c r="E42" s="46" t="s">
        <v>213</v>
      </c>
    </row>
    <row r="43" spans="2:5" ht="13.5" thickBot="1" x14ac:dyDescent="0.25">
      <c r="B43" s="43" t="s">
        <v>266</v>
      </c>
      <c r="C43" s="46">
        <v>5</v>
      </c>
      <c r="E43" s="48" t="s">
        <v>200</v>
      </c>
    </row>
    <row r="44" spans="2:5" ht="13.5" thickBot="1" x14ac:dyDescent="0.25">
      <c r="B44" s="1"/>
    </row>
    <row r="45" spans="2:5" ht="13.5" thickBot="1" x14ac:dyDescent="0.25">
      <c r="B45" s="52" t="s">
        <v>274</v>
      </c>
      <c r="C45" s="52" t="s">
        <v>17</v>
      </c>
    </row>
    <row r="46" spans="2:5" x14ac:dyDescent="0.2">
      <c r="B46" s="39" t="s">
        <v>276</v>
      </c>
      <c r="C46" s="45" t="s">
        <v>287</v>
      </c>
    </row>
    <row r="47" spans="2:5" x14ac:dyDescent="0.2">
      <c r="B47" s="41" t="s">
        <v>277</v>
      </c>
      <c r="C47" s="47" t="s">
        <v>288</v>
      </c>
    </row>
    <row r="48" spans="2:5" x14ac:dyDescent="0.2">
      <c r="B48" s="41" t="s">
        <v>278</v>
      </c>
      <c r="C48" s="47" t="s">
        <v>289</v>
      </c>
    </row>
    <row r="49" spans="2:3" ht="13.5" thickBot="1" x14ac:dyDescent="0.25">
      <c r="B49" s="43" t="s">
        <v>266</v>
      </c>
      <c r="C49" s="46" t="s">
        <v>290</v>
      </c>
    </row>
    <row r="50" spans="2:3" x14ac:dyDescent="0.2">
      <c r="B50" s="1"/>
    </row>
    <row r="51" spans="2:3" x14ac:dyDescent="0.2">
      <c r="B51" s="1"/>
    </row>
    <row r="52" spans="2:3" x14ac:dyDescent="0.2">
      <c r="B52" s="1"/>
    </row>
    <row r="53" spans="2:3" x14ac:dyDescent="0.2">
      <c r="B53" s="1"/>
    </row>
    <row r="54" spans="2:3" x14ac:dyDescent="0.2">
      <c r="B54" s="1"/>
    </row>
    <row r="55" spans="2:3" x14ac:dyDescent="0.2">
      <c r="B55" s="1"/>
    </row>
    <row r="56" spans="2:3" x14ac:dyDescent="0.2">
      <c r="B56" s="1"/>
    </row>
    <row r="57" spans="2:3" x14ac:dyDescent="0.2">
      <c r="B57" s="1"/>
    </row>
    <row r="58" spans="2:3" x14ac:dyDescent="0.2">
      <c r="B58" s="1"/>
    </row>
    <row r="59" spans="2:3" x14ac:dyDescent="0.2">
      <c r="B59" s="1"/>
    </row>
    <row r="60" spans="2:3" x14ac:dyDescent="0.2">
      <c r="B60" s="1"/>
    </row>
    <row r="61" spans="2:3" x14ac:dyDescent="0.2">
      <c r="B61" s="1"/>
    </row>
    <row r="62" spans="2:3" x14ac:dyDescent="0.2">
      <c r="B62" s="1"/>
    </row>
    <row r="63" spans="2:3" x14ac:dyDescent="0.2">
      <c r="B63" s="1"/>
    </row>
    <row r="64" spans="2:3"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2" x14ac:dyDescent="0.2">
      <c r="B81" s="1"/>
    </row>
    <row r="82" spans="2:2" x14ac:dyDescent="0.2">
      <c r="B82" s="1"/>
    </row>
    <row r="83" spans="2:2" x14ac:dyDescent="0.2">
      <c r="B83" s="1"/>
    </row>
  </sheetData>
  <mergeCells count="1">
    <mergeCell ref="B2:D2"/>
  </mergeCells>
  <pageMargins left="0.7" right="0.7" top="0.75" bottom="0.75" header="0.3" footer="0.3"/>
  <pageSetup paperSize="5"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19</vt:i4>
      </vt:variant>
    </vt:vector>
  </HeadingPairs>
  <TitlesOfParts>
    <vt:vector size="27" baseType="lpstr">
      <vt:lpstr>Datos Generales</vt:lpstr>
      <vt:lpstr>Detalle Campos e Instructivo</vt:lpstr>
      <vt:lpstr>Tipo de Activos</vt:lpstr>
      <vt:lpstr>Calificación Valoración</vt:lpstr>
      <vt:lpstr>Inventario Activos</vt:lpstr>
      <vt:lpstr>Hoja1</vt:lpstr>
      <vt:lpstr>Listas Ley Transparencia</vt:lpstr>
      <vt:lpstr>Listas Generales</vt:lpstr>
      <vt:lpstr>lst_avisoprivacidad</vt:lpstr>
      <vt:lpstr>lst_clasoreserinfo</vt:lpstr>
      <vt:lpstr>lst_condleg</vt:lpstr>
      <vt:lpstr>lst_confidencialidad</vt:lpstr>
      <vt:lpstr>lst_datosabiertos</vt:lpstr>
      <vt:lpstr>lst_datospersonales</vt:lpstr>
      <vt:lpstr>lst_datossensibles</vt:lpstr>
      <vt:lpstr>lst_disponibilidad</vt:lpstr>
      <vt:lpstr>lst_formato</vt:lpstr>
      <vt:lpstr>lst_frecuencia</vt:lpstr>
      <vt:lpstr>lst_idioma</vt:lpstr>
      <vt:lpstr>lst_infpubdis</vt:lpstr>
      <vt:lpstr>lst_integridad</vt:lpstr>
      <vt:lpstr>lst_lugarconsu</vt:lpstr>
      <vt:lpstr>lst_medioconser</vt:lpstr>
      <vt:lpstr>lst_responinfo</vt:lpstr>
      <vt:lpstr>lst_respprodinf</vt:lpstr>
      <vt:lpstr>lst_tipoactivos</vt:lpstr>
      <vt:lpstr>lst_tipodedato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Ordoñez Alvarez</dc:creator>
  <cp:keywords/>
  <dc:description/>
  <cp:lastModifiedBy>LAURA JOHANNA FORERO TORRES</cp:lastModifiedBy>
  <cp:revision/>
  <dcterms:created xsi:type="dcterms:W3CDTF">2020-04-30T04:21:42Z</dcterms:created>
  <dcterms:modified xsi:type="dcterms:W3CDTF">2023-02-23T14:49:09Z</dcterms:modified>
  <cp:category/>
  <cp:contentStatus/>
</cp:coreProperties>
</file>