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MARY CARRILLO\Desktop\Oficina Asesora 2023\2025\Modulo de documentos\Publicación\SC05\SC05-F03_V5\"/>
    </mc:Choice>
  </mc:AlternateContent>
  <xr:revisionPtr revIDLastSave="0" documentId="13_ncr:1_{2605B903-62FA-44B4-9248-B3652C82004E}" xr6:coauthVersionLast="47" xr6:coauthVersionMax="47" xr10:uidLastSave="{00000000-0000-0000-0000-000000000000}"/>
  <workbookProtection workbookAlgorithmName="SHA-512" workbookHashValue="gYzmnXZ59O+ul1rWtpQDWTD3SOLr/5KitSWoF5Qr/7P/yCYU2TO9xU6Fiy65E635DELgVWpoNUgOziIu51TxNg==" workbookSaltValue="JmoWvfxrtC1FHNZuFTL7ag==" workbookSpinCount="100000" lockStructure="1"/>
  <bookViews>
    <workbookView xWindow="-25320" yWindow="-1005" windowWidth="25440" windowHeight="15390" tabRatio="707" activeTab="4" xr2:uid="{00000000-000D-0000-FFFF-FFFF00000000}"/>
  </bookViews>
  <sheets>
    <sheet name="Datos Generales" sheetId="8" r:id="rId1"/>
    <sheet name="Detalle Campos e Instructivo" sheetId="3" r:id="rId2"/>
    <sheet name="Tipo de Activos" sheetId="4" r:id="rId3"/>
    <sheet name="Calificación Valoración" sheetId="9" r:id="rId4"/>
    <sheet name="Inventario Activos" sheetId="6" r:id="rId5"/>
    <sheet name="Hoja1" sheetId="10" state="hidden" r:id="rId6"/>
    <sheet name="Listas Ley Transparencia" sheetId="5" state="hidden" r:id="rId7"/>
    <sheet name="Listas Generales" sheetId="7" state="hidden" r:id="rId8"/>
  </sheets>
  <externalReferences>
    <externalReference r:id="rId9"/>
  </externalReferences>
  <definedNames>
    <definedName name="_xlnm._FilterDatabase" localSheetId="4" hidden="1">'Inventario Activos'!$A$5:$BA$301</definedName>
    <definedName name="lst_aplicacionctrl">[1]Listas!$A$61:$A$63</definedName>
    <definedName name="lst_avisoprivacidad">'Listas Generales'!$E$35:$E$37</definedName>
    <definedName name="lst_clasoreserinfo">'Listas Ley Transparencia'!$L$3:$L$5</definedName>
    <definedName name="lst_condleg">'Listas Ley Transparencia'!$H$3:$H$17</definedName>
    <definedName name="lst_confiablectrl">[1]Listas!$A$76:$A$77</definedName>
    <definedName name="lst_confidencialidad">'Listas Generales'!$B$25:$B$27</definedName>
    <definedName name="lst_datosabiertos">'Listas Generales'!$E$41:$E$42</definedName>
    <definedName name="lst_datospersonales">'Listas Generales'!$E$25:$E$26</definedName>
    <definedName name="lst_datossensibles">'Listas Generales'!$E$30:$E$31</definedName>
    <definedName name="lst_desviacctrl">[1]Listas!$A$80:$A$82</definedName>
    <definedName name="lst_disponibilidad">'Listas Generales'!$B$40:$B$42</definedName>
    <definedName name="lst_docctrl">[1]Listas!$A$71:$A$73</definedName>
    <definedName name="lst_evidenctrl">[1]Listas!$A$85:$A$87</definedName>
    <definedName name="lst_formato">'Listas Ley Transparencia'!$D$3:$D$11</definedName>
    <definedName name="lst_frecuencia">'Listas Ley Transparencia'!$N$3:$N$14</definedName>
    <definedName name="lst_grupoactivos">[1]Listas!$E$3:$E$11</definedName>
    <definedName name="lst_idioma">'Listas Ley Transparencia'!$B$3:$B$6</definedName>
    <definedName name="lst_impacto">[1]Listas!$A$9:$A$13</definedName>
    <definedName name="lst_infpubdis">'Listas Ley Transparencia'!$E$3:$E$5</definedName>
    <definedName name="lst_integridad">'Listas Generales'!$B$32:$B$34</definedName>
    <definedName name="lst_lugarconsu">'Listas Ley Transparencia'!$O$3:$O$9</definedName>
    <definedName name="lst_medioconser">'Listas Ley Transparencia'!$C$3:$C$7</definedName>
    <definedName name="lst_periodicctrol">[1]Listas!$A$66:$A$68</definedName>
    <definedName name="lst_probabilidad">[1]Listas!$A$17:$A$21</definedName>
    <definedName name="lst_responinfo">'Listas Ley Transparencia'!$G$3:$G$20</definedName>
    <definedName name="lst_responsactrl">[1]Listas!$A$56:$A$58</definedName>
    <definedName name="lst_respprodinf">'Listas Ley Transparencia'!$F$3:$F$20</definedName>
    <definedName name="lst_tipoactivos">'Listas Generales'!$B$11:$B$20</definedName>
    <definedName name="lst_tipocontrol">[1]Listas!$A$51:$A$53</definedName>
    <definedName name="lst_tipodedato">'Listas Generales'!$E$20:$E$21</definedName>
    <definedName name="lst_tiporiesgo">[1]Listas!$A$3:$A$5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7" i="6" l="1"/>
  <c r="AN7" i="6"/>
  <c r="AQ7" i="6"/>
  <c r="AP7" i="6"/>
  <c r="AO7" i="6"/>
  <c r="AN12" i="6"/>
  <c r="Q7" i="6"/>
  <c r="Q8" i="6"/>
  <c r="Q9" i="6"/>
  <c r="O7" i="6"/>
  <c r="O8" i="6"/>
  <c r="O9" i="6"/>
  <c r="AO9" i="6"/>
  <c r="AN8" i="6" l="1"/>
  <c r="AO8" i="6"/>
  <c r="BA8" i="6" l="1"/>
  <c r="BA9" i="6"/>
  <c r="BA10" i="6"/>
  <c r="BA11" i="6"/>
  <c r="BA12" i="6"/>
  <c r="BA13" i="6"/>
  <c r="BA14" i="6"/>
  <c r="BA15" i="6"/>
  <c r="BA16" i="6"/>
  <c r="BA17" i="6"/>
  <c r="BA18" i="6"/>
  <c r="BA19" i="6"/>
  <c r="BA20" i="6"/>
  <c r="BA21" i="6"/>
  <c r="BA22" i="6"/>
  <c r="BA23" i="6"/>
  <c r="BA24" i="6"/>
  <c r="BA25" i="6"/>
  <c r="BA26" i="6"/>
  <c r="BA27" i="6"/>
  <c r="BA28" i="6"/>
  <c r="BA29" i="6"/>
  <c r="BA30" i="6"/>
  <c r="BA31" i="6"/>
  <c r="BA32" i="6"/>
  <c r="BA33" i="6"/>
  <c r="BA34" i="6"/>
  <c r="BA35" i="6"/>
  <c r="BA36" i="6"/>
  <c r="BA37" i="6"/>
  <c r="BA38" i="6"/>
  <c r="BA39" i="6"/>
  <c r="BA40" i="6"/>
  <c r="BA41" i="6"/>
  <c r="BA42" i="6"/>
  <c r="BA43" i="6"/>
  <c r="BA44" i="6"/>
  <c r="BA45" i="6"/>
  <c r="BA46" i="6"/>
  <c r="BA47" i="6"/>
  <c r="BA48" i="6"/>
  <c r="BA49" i="6"/>
  <c r="BA50" i="6"/>
  <c r="BA51" i="6"/>
  <c r="BA52" i="6"/>
  <c r="BA53" i="6"/>
  <c r="BA54" i="6"/>
  <c r="BA55" i="6"/>
  <c r="BA56" i="6"/>
  <c r="BA57" i="6"/>
  <c r="BA58" i="6"/>
  <c r="BA59" i="6"/>
  <c r="BA60" i="6"/>
  <c r="BA61" i="6"/>
  <c r="BA62" i="6"/>
  <c r="BA63" i="6"/>
  <c r="BA64" i="6"/>
  <c r="BA65" i="6"/>
  <c r="BA66" i="6"/>
  <c r="BA67" i="6"/>
  <c r="BA68" i="6"/>
  <c r="BA69" i="6"/>
  <c r="BA70" i="6"/>
  <c r="BA71" i="6"/>
  <c r="BA72" i="6"/>
  <c r="BA73" i="6"/>
  <c r="BA74" i="6"/>
  <c r="BA75" i="6"/>
  <c r="BA76" i="6"/>
  <c r="BA77" i="6"/>
  <c r="BA78" i="6"/>
  <c r="BA79" i="6"/>
  <c r="BA80" i="6"/>
  <c r="BA81" i="6"/>
  <c r="BA82" i="6"/>
  <c r="BA83" i="6"/>
  <c r="BA84" i="6"/>
  <c r="BA85" i="6"/>
  <c r="BA86" i="6"/>
  <c r="BA87" i="6"/>
  <c r="BA88" i="6"/>
  <c r="BA89" i="6"/>
  <c r="BA90" i="6"/>
  <c r="BA91" i="6"/>
  <c r="BA92" i="6"/>
  <c r="BA93" i="6"/>
  <c r="BA94" i="6"/>
  <c r="BA95" i="6"/>
  <c r="BA96" i="6"/>
  <c r="BA97" i="6"/>
  <c r="BA98" i="6"/>
  <c r="BA99" i="6"/>
  <c r="BA100" i="6"/>
  <c r="BA101" i="6"/>
  <c r="BA102" i="6"/>
  <c r="BA103" i="6"/>
  <c r="BA104" i="6"/>
  <c r="BA105" i="6"/>
  <c r="BA106" i="6"/>
  <c r="BA107" i="6"/>
  <c r="BA108" i="6"/>
  <c r="BA109" i="6"/>
  <c r="BA110" i="6"/>
  <c r="BA111" i="6"/>
  <c r="BA112" i="6"/>
  <c r="BA113" i="6"/>
  <c r="BA114" i="6"/>
  <c r="BA115" i="6"/>
  <c r="BA116" i="6"/>
  <c r="BA117" i="6"/>
  <c r="BA118" i="6"/>
  <c r="BA119" i="6"/>
  <c r="BA120" i="6"/>
  <c r="BA121" i="6"/>
  <c r="BA122" i="6"/>
  <c r="BA123" i="6"/>
  <c r="BA124" i="6"/>
  <c r="BA125" i="6"/>
  <c r="BA126" i="6"/>
  <c r="BA127" i="6"/>
  <c r="BA128" i="6"/>
  <c r="BA129" i="6"/>
  <c r="BA130" i="6"/>
  <c r="BA131" i="6"/>
  <c r="BA132" i="6"/>
  <c r="BA133" i="6"/>
  <c r="BA134" i="6"/>
  <c r="BA135" i="6"/>
  <c r="BA136" i="6"/>
  <c r="BA137" i="6"/>
  <c r="BA138" i="6"/>
  <c r="BA139" i="6"/>
  <c r="BA140" i="6"/>
  <c r="BA141" i="6"/>
  <c r="BA142" i="6"/>
  <c r="BA143" i="6"/>
  <c r="BA144" i="6"/>
  <c r="BA145" i="6"/>
  <c r="BA146" i="6"/>
  <c r="BA147" i="6"/>
  <c r="BA148" i="6"/>
  <c r="BA149" i="6"/>
  <c r="BA150" i="6"/>
  <c r="BA151" i="6"/>
  <c r="BA152" i="6"/>
  <c r="BA153" i="6"/>
  <c r="BA154" i="6"/>
  <c r="BA155" i="6"/>
  <c r="BA156" i="6"/>
  <c r="BA157" i="6"/>
  <c r="BA158" i="6"/>
  <c r="BA159" i="6"/>
  <c r="BA160" i="6"/>
  <c r="BA161" i="6"/>
  <c r="BA162" i="6"/>
  <c r="BA163" i="6"/>
  <c r="BA164" i="6"/>
  <c r="BA165" i="6"/>
  <c r="BA166" i="6"/>
  <c r="BA167" i="6"/>
  <c r="BA168" i="6"/>
  <c r="BA169" i="6"/>
  <c r="BA170" i="6"/>
  <c r="BA171" i="6"/>
  <c r="BA172" i="6"/>
  <c r="BA173" i="6"/>
  <c r="BA174" i="6"/>
  <c r="BA175" i="6"/>
  <c r="BA176" i="6"/>
  <c r="BA177" i="6"/>
  <c r="BA178" i="6"/>
  <c r="BA179" i="6"/>
  <c r="BA180" i="6"/>
  <c r="BA181" i="6"/>
  <c r="BA182" i="6"/>
  <c r="BA183" i="6"/>
  <c r="BA184" i="6"/>
  <c r="BA185" i="6"/>
  <c r="BA186" i="6"/>
  <c r="BA187" i="6"/>
  <c r="BA188" i="6"/>
  <c r="BA189" i="6"/>
  <c r="BA190" i="6"/>
  <c r="BA191" i="6"/>
  <c r="BA192" i="6"/>
  <c r="BA193" i="6"/>
  <c r="BA194" i="6"/>
  <c r="BA195" i="6"/>
  <c r="BA196" i="6"/>
  <c r="BA197" i="6"/>
  <c r="BA198" i="6"/>
  <c r="BA199" i="6"/>
  <c r="BA200" i="6"/>
  <c r="BA201" i="6"/>
  <c r="BA202" i="6"/>
  <c r="BA203" i="6"/>
  <c r="BA204" i="6"/>
  <c r="BA205" i="6"/>
  <c r="BA206" i="6"/>
  <c r="BA207" i="6"/>
  <c r="BA208" i="6"/>
  <c r="BA209" i="6"/>
  <c r="BA210" i="6"/>
  <c r="BA211" i="6"/>
  <c r="BA212" i="6"/>
  <c r="BA213" i="6"/>
  <c r="BA214" i="6"/>
  <c r="BA215" i="6"/>
  <c r="BA216" i="6"/>
  <c r="BA217" i="6"/>
  <c r="BA218" i="6"/>
  <c r="BA219" i="6"/>
  <c r="BA220" i="6"/>
  <c r="BA221" i="6"/>
  <c r="BA222" i="6"/>
  <c r="BA223" i="6"/>
  <c r="BA224" i="6"/>
  <c r="BA225" i="6"/>
  <c r="BA226" i="6"/>
  <c r="BA227" i="6"/>
  <c r="BA228" i="6"/>
  <c r="BA229" i="6"/>
  <c r="BA230" i="6"/>
  <c r="BA231" i="6"/>
  <c r="BA232" i="6"/>
  <c r="BA233" i="6"/>
  <c r="BA234" i="6"/>
  <c r="BA235" i="6"/>
  <c r="BA236" i="6"/>
  <c r="BA237" i="6"/>
  <c r="BA238" i="6"/>
  <c r="BA239" i="6"/>
  <c r="BA240" i="6"/>
  <c r="BA241" i="6"/>
  <c r="BA242" i="6"/>
  <c r="BA243" i="6"/>
  <c r="BA244" i="6"/>
  <c r="BA245" i="6"/>
  <c r="BA246" i="6"/>
  <c r="BA247" i="6"/>
  <c r="BA248" i="6"/>
  <c r="BA249" i="6"/>
  <c r="BA250" i="6"/>
  <c r="BA251" i="6"/>
  <c r="BA252" i="6"/>
  <c r="BA253" i="6"/>
  <c r="BA254" i="6"/>
  <c r="BA255" i="6"/>
  <c r="BA256" i="6"/>
  <c r="BA257" i="6"/>
  <c r="BA258" i="6"/>
  <c r="BA259" i="6"/>
  <c r="BA260" i="6"/>
  <c r="BA261" i="6"/>
  <c r="BA262" i="6"/>
  <c r="BA263" i="6"/>
  <c r="BA264" i="6"/>
  <c r="BA265" i="6"/>
  <c r="BA266" i="6"/>
  <c r="BA267" i="6"/>
  <c r="BA268" i="6"/>
  <c r="BA269" i="6"/>
  <c r="BA270" i="6"/>
  <c r="BA271" i="6"/>
  <c r="BA272" i="6"/>
  <c r="BA273" i="6"/>
  <c r="BA274" i="6"/>
  <c r="BA275" i="6"/>
  <c r="BA276" i="6"/>
  <c r="BA277" i="6"/>
  <c r="BA278" i="6"/>
  <c r="BA279" i="6"/>
  <c r="BA280" i="6"/>
  <c r="BA281" i="6"/>
  <c r="BA282" i="6"/>
  <c r="BA283" i="6"/>
  <c r="BA284" i="6"/>
  <c r="BA285" i="6"/>
  <c r="BA286" i="6"/>
  <c r="BA287" i="6"/>
  <c r="BA288" i="6"/>
  <c r="BA289" i="6"/>
  <c r="BA290" i="6"/>
  <c r="BA291" i="6"/>
  <c r="BA292" i="6"/>
  <c r="BA293" i="6"/>
  <c r="BA294" i="6"/>
  <c r="BA295" i="6"/>
  <c r="BA296" i="6"/>
  <c r="BA297" i="6"/>
  <c r="BA298" i="6"/>
  <c r="BA299" i="6"/>
  <c r="BA300" i="6"/>
  <c r="BA301" i="6"/>
  <c r="S7" i="6" l="1"/>
  <c r="S8" i="6"/>
  <c r="S9" i="6"/>
  <c r="S10" i="6"/>
  <c r="S11" i="6"/>
  <c r="S12" i="6"/>
  <c r="S13" i="6"/>
  <c r="S14" i="6"/>
  <c r="S15" i="6"/>
  <c r="S16" i="6"/>
  <c r="S17" i="6"/>
  <c r="S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119" i="6"/>
  <c r="S120" i="6"/>
  <c r="S121" i="6"/>
  <c r="S122" i="6"/>
  <c r="S123" i="6"/>
  <c r="S124" i="6"/>
  <c r="S125" i="6"/>
  <c r="S126" i="6"/>
  <c r="S127" i="6"/>
  <c r="S128" i="6"/>
  <c r="S129" i="6"/>
  <c r="S130" i="6"/>
  <c r="S131" i="6"/>
  <c r="S132" i="6"/>
  <c r="S133" i="6"/>
  <c r="S134" i="6"/>
  <c r="S135" i="6"/>
  <c r="S136" i="6"/>
  <c r="S137" i="6"/>
  <c r="S138" i="6"/>
  <c r="S139" i="6"/>
  <c r="S140" i="6"/>
  <c r="S141" i="6"/>
  <c r="S142" i="6"/>
  <c r="S143" i="6"/>
  <c r="S144" i="6"/>
  <c r="S145" i="6"/>
  <c r="S146" i="6"/>
  <c r="S147" i="6"/>
  <c r="S148" i="6"/>
  <c r="S149" i="6"/>
  <c r="S150" i="6"/>
  <c r="S151" i="6"/>
  <c r="S152" i="6"/>
  <c r="S153" i="6"/>
  <c r="S154" i="6"/>
  <c r="S155" i="6"/>
  <c r="S156" i="6"/>
  <c r="S157" i="6"/>
  <c r="S158" i="6"/>
  <c r="S159" i="6"/>
  <c r="S160" i="6"/>
  <c r="S161" i="6"/>
  <c r="S162" i="6"/>
  <c r="S163" i="6"/>
  <c r="S164" i="6"/>
  <c r="S165" i="6"/>
  <c r="S166" i="6"/>
  <c r="S167" i="6"/>
  <c r="S168" i="6"/>
  <c r="S169" i="6"/>
  <c r="S170" i="6"/>
  <c r="S171" i="6"/>
  <c r="S172" i="6"/>
  <c r="S173" i="6"/>
  <c r="S174" i="6"/>
  <c r="S175" i="6"/>
  <c r="S176" i="6"/>
  <c r="S177" i="6"/>
  <c r="S178" i="6"/>
  <c r="S179" i="6"/>
  <c r="S180" i="6"/>
  <c r="S181" i="6"/>
  <c r="S182" i="6"/>
  <c r="S183" i="6"/>
  <c r="S184" i="6"/>
  <c r="S185" i="6"/>
  <c r="S186" i="6"/>
  <c r="S187" i="6"/>
  <c r="S188" i="6"/>
  <c r="S189" i="6"/>
  <c r="S190" i="6"/>
  <c r="S191" i="6"/>
  <c r="S192" i="6"/>
  <c r="S193" i="6"/>
  <c r="S194" i="6"/>
  <c r="S195" i="6"/>
  <c r="S196" i="6"/>
  <c r="S197" i="6"/>
  <c r="S198" i="6"/>
  <c r="S199" i="6"/>
  <c r="S200" i="6"/>
  <c r="S201" i="6"/>
  <c r="S202" i="6"/>
  <c r="S203" i="6"/>
  <c r="S204" i="6"/>
  <c r="S205" i="6"/>
  <c r="S206" i="6"/>
  <c r="S207" i="6"/>
  <c r="S208" i="6"/>
  <c r="S209" i="6"/>
  <c r="S210" i="6"/>
  <c r="S211" i="6"/>
  <c r="S212" i="6"/>
  <c r="S213" i="6"/>
  <c r="S214" i="6"/>
  <c r="S215" i="6"/>
  <c r="S216" i="6"/>
  <c r="S217" i="6"/>
  <c r="S218" i="6"/>
  <c r="S219" i="6"/>
  <c r="S220" i="6"/>
  <c r="S221" i="6"/>
  <c r="S222" i="6"/>
  <c r="S223" i="6"/>
  <c r="S224" i="6"/>
  <c r="S225" i="6"/>
  <c r="S226" i="6"/>
  <c r="S227" i="6"/>
  <c r="S228" i="6"/>
  <c r="S229" i="6"/>
  <c r="S230" i="6"/>
  <c r="S231" i="6"/>
  <c r="S232" i="6"/>
  <c r="S233" i="6"/>
  <c r="S234" i="6"/>
  <c r="S235" i="6"/>
  <c r="S236" i="6"/>
  <c r="S237" i="6"/>
  <c r="S238" i="6"/>
  <c r="S239" i="6"/>
  <c r="S240" i="6"/>
  <c r="S241" i="6"/>
  <c r="S242" i="6"/>
  <c r="S243" i="6"/>
  <c r="S244" i="6"/>
  <c r="S245" i="6"/>
  <c r="S246" i="6"/>
  <c r="S247" i="6"/>
  <c r="S248" i="6"/>
  <c r="S249" i="6"/>
  <c r="S250" i="6"/>
  <c r="S251" i="6"/>
  <c r="S252" i="6"/>
  <c r="S253" i="6"/>
  <c r="S254" i="6"/>
  <c r="S255" i="6"/>
  <c r="S256" i="6"/>
  <c r="S257" i="6"/>
  <c r="S258" i="6"/>
  <c r="S259" i="6"/>
  <c r="S260" i="6"/>
  <c r="S261" i="6"/>
  <c r="S262" i="6"/>
  <c r="S263" i="6"/>
  <c r="S264" i="6"/>
  <c r="S265" i="6"/>
  <c r="S266" i="6"/>
  <c r="S267" i="6"/>
  <c r="S268" i="6"/>
  <c r="S269" i="6"/>
  <c r="S270" i="6"/>
  <c r="S271" i="6"/>
  <c r="S272" i="6"/>
  <c r="S273" i="6"/>
  <c r="S274" i="6"/>
  <c r="S275" i="6"/>
  <c r="S276" i="6"/>
  <c r="S277" i="6"/>
  <c r="S278" i="6"/>
  <c r="S279" i="6"/>
  <c r="S280" i="6"/>
  <c r="S281" i="6"/>
  <c r="S282" i="6"/>
  <c r="S283" i="6"/>
  <c r="S284" i="6"/>
  <c r="S285" i="6"/>
  <c r="S286" i="6"/>
  <c r="S287" i="6"/>
  <c r="S288" i="6"/>
  <c r="S289" i="6"/>
  <c r="S290" i="6"/>
  <c r="S291" i="6"/>
  <c r="S292" i="6"/>
  <c r="S293" i="6"/>
  <c r="S294" i="6"/>
  <c r="S295" i="6"/>
  <c r="S296" i="6"/>
  <c r="S297" i="6"/>
  <c r="S298" i="6"/>
  <c r="S299" i="6"/>
  <c r="S300" i="6"/>
  <c r="S301" i="6"/>
  <c r="Q10" i="6"/>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119" i="6"/>
  <c r="Q120" i="6"/>
  <c r="Q121" i="6"/>
  <c r="Q122" i="6"/>
  <c r="Q123" i="6"/>
  <c r="Q124" i="6"/>
  <c r="Q125" i="6"/>
  <c r="Q126" i="6"/>
  <c r="Q127" i="6"/>
  <c r="Q128" i="6"/>
  <c r="Q129" i="6"/>
  <c r="Q130" i="6"/>
  <c r="Q131" i="6"/>
  <c r="Q132" i="6"/>
  <c r="Q133" i="6"/>
  <c r="Q134" i="6"/>
  <c r="Q135" i="6"/>
  <c r="Q136" i="6"/>
  <c r="Q137" i="6"/>
  <c r="Q138" i="6"/>
  <c r="Q139" i="6"/>
  <c r="Q140" i="6"/>
  <c r="Q141" i="6"/>
  <c r="Q142" i="6"/>
  <c r="Q143" i="6"/>
  <c r="Q144" i="6"/>
  <c r="Q145" i="6"/>
  <c r="Q146" i="6"/>
  <c r="Q147" i="6"/>
  <c r="Q148" i="6"/>
  <c r="Q149" i="6"/>
  <c r="Q150" i="6"/>
  <c r="Q151" i="6"/>
  <c r="Q152" i="6"/>
  <c r="Q153" i="6"/>
  <c r="Q154" i="6"/>
  <c r="Q155" i="6"/>
  <c r="Q156" i="6"/>
  <c r="Q157" i="6"/>
  <c r="Q158" i="6"/>
  <c r="Q159" i="6"/>
  <c r="Q160" i="6"/>
  <c r="Q161" i="6"/>
  <c r="Q162" i="6"/>
  <c r="Q163" i="6"/>
  <c r="Q164" i="6"/>
  <c r="Q165" i="6"/>
  <c r="Q166" i="6"/>
  <c r="Q167" i="6"/>
  <c r="Q168" i="6"/>
  <c r="Q169" i="6"/>
  <c r="Q170" i="6"/>
  <c r="Q171" i="6"/>
  <c r="Q172" i="6"/>
  <c r="Q173" i="6"/>
  <c r="Q174" i="6"/>
  <c r="Q175" i="6"/>
  <c r="Q176" i="6"/>
  <c r="Q177" i="6"/>
  <c r="Q178" i="6"/>
  <c r="Q179" i="6"/>
  <c r="Q180" i="6"/>
  <c r="Q181" i="6"/>
  <c r="Q182" i="6"/>
  <c r="Q183" i="6"/>
  <c r="Q184" i="6"/>
  <c r="Q185" i="6"/>
  <c r="Q186" i="6"/>
  <c r="Q187" i="6"/>
  <c r="Q188" i="6"/>
  <c r="Q189" i="6"/>
  <c r="Q190" i="6"/>
  <c r="Q191" i="6"/>
  <c r="Q192" i="6"/>
  <c r="Q193" i="6"/>
  <c r="Q194" i="6"/>
  <c r="Q195" i="6"/>
  <c r="Q196" i="6"/>
  <c r="Q197" i="6"/>
  <c r="Q198" i="6"/>
  <c r="Q199" i="6"/>
  <c r="Q200" i="6"/>
  <c r="Q201" i="6"/>
  <c r="Q202" i="6"/>
  <c r="Q203" i="6"/>
  <c r="Q204" i="6"/>
  <c r="Q205" i="6"/>
  <c r="Q206" i="6"/>
  <c r="Q207" i="6"/>
  <c r="Q208" i="6"/>
  <c r="Q209" i="6"/>
  <c r="Q210" i="6"/>
  <c r="Q211" i="6"/>
  <c r="Q212" i="6"/>
  <c r="Q213" i="6"/>
  <c r="Q214" i="6"/>
  <c r="Q215" i="6"/>
  <c r="Q216" i="6"/>
  <c r="Q217" i="6"/>
  <c r="Q218" i="6"/>
  <c r="Q219" i="6"/>
  <c r="Q220" i="6"/>
  <c r="Q221" i="6"/>
  <c r="Q222" i="6"/>
  <c r="Q223" i="6"/>
  <c r="Q224" i="6"/>
  <c r="Q225" i="6"/>
  <c r="Q226" i="6"/>
  <c r="Q227" i="6"/>
  <c r="Q228" i="6"/>
  <c r="Q229" i="6"/>
  <c r="Q230" i="6"/>
  <c r="Q231" i="6"/>
  <c r="Q232" i="6"/>
  <c r="Q233" i="6"/>
  <c r="Q234" i="6"/>
  <c r="Q235" i="6"/>
  <c r="Q236" i="6"/>
  <c r="Q237" i="6"/>
  <c r="Q238" i="6"/>
  <c r="Q239" i="6"/>
  <c r="Q240" i="6"/>
  <c r="Q241" i="6"/>
  <c r="Q242" i="6"/>
  <c r="Q243" i="6"/>
  <c r="Q244" i="6"/>
  <c r="Q245" i="6"/>
  <c r="Q246" i="6"/>
  <c r="Q247" i="6"/>
  <c r="Q248" i="6"/>
  <c r="Q249" i="6"/>
  <c r="Q250" i="6"/>
  <c r="Q251" i="6"/>
  <c r="Q252" i="6"/>
  <c r="Q253" i="6"/>
  <c r="Q254" i="6"/>
  <c r="Q255" i="6"/>
  <c r="Q256" i="6"/>
  <c r="Q257" i="6"/>
  <c r="Q258" i="6"/>
  <c r="Q259" i="6"/>
  <c r="Q260" i="6"/>
  <c r="Q261" i="6"/>
  <c r="Q262" i="6"/>
  <c r="Q263" i="6"/>
  <c r="Q264" i="6"/>
  <c r="Q265" i="6"/>
  <c r="Q266" i="6"/>
  <c r="Q267" i="6"/>
  <c r="Q268" i="6"/>
  <c r="Q269" i="6"/>
  <c r="Q270" i="6"/>
  <c r="Q271" i="6"/>
  <c r="Q272" i="6"/>
  <c r="Q273" i="6"/>
  <c r="Q274" i="6"/>
  <c r="Q275" i="6"/>
  <c r="Q276" i="6"/>
  <c r="Q277" i="6"/>
  <c r="Q278" i="6"/>
  <c r="Q279" i="6"/>
  <c r="Q280" i="6"/>
  <c r="Q281" i="6"/>
  <c r="Q282" i="6"/>
  <c r="Q283" i="6"/>
  <c r="Q284" i="6"/>
  <c r="Q285" i="6"/>
  <c r="Q286" i="6"/>
  <c r="Q287" i="6"/>
  <c r="Q288" i="6"/>
  <c r="Q289" i="6"/>
  <c r="Q290" i="6"/>
  <c r="Q291" i="6"/>
  <c r="Q292" i="6"/>
  <c r="Q293" i="6"/>
  <c r="Q294" i="6"/>
  <c r="Q295" i="6"/>
  <c r="Q296" i="6"/>
  <c r="Q297" i="6"/>
  <c r="Q298" i="6"/>
  <c r="Q299" i="6"/>
  <c r="Q300" i="6"/>
  <c r="Q301" i="6"/>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107" i="6"/>
  <c r="O108" i="6"/>
  <c r="O109" i="6"/>
  <c r="O110" i="6"/>
  <c r="O111" i="6"/>
  <c r="O112" i="6"/>
  <c r="O113" i="6"/>
  <c r="O114" i="6"/>
  <c r="O115" i="6"/>
  <c r="O116" i="6"/>
  <c r="O117" i="6"/>
  <c r="O118" i="6"/>
  <c r="O119" i="6"/>
  <c r="O120" i="6"/>
  <c r="O121" i="6"/>
  <c r="O122" i="6"/>
  <c r="O123" i="6"/>
  <c r="O124" i="6"/>
  <c r="O125" i="6"/>
  <c r="O126" i="6"/>
  <c r="O127" i="6"/>
  <c r="O128" i="6"/>
  <c r="O129" i="6"/>
  <c r="O130" i="6"/>
  <c r="O131" i="6"/>
  <c r="O132" i="6"/>
  <c r="O133" i="6"/>
  <c r="O134" i="6"/>
  <c r="O135" i="6"/>
  <c r="O136" i="6"/>
  <c r="O137" i="6"/>
  <c r="O138" i="6"/>
  <c r="O139" i="6"/>
  <c r="O140" i="6"/>
  <c r="O141" i="6"/>
  <c r="O142" i="6"/>
  <c r="O143" i="6"/>
  <c r="O144" i="6"/>
  <c r="O145" i="6"/>
  <c r="O146" i="6"/>
  <c r="O147" i="6"/>
  <c r="O148" i="6"/>
  <c r="O149" i="6"/>
  <c r="O150" i="6"/>
  <c r="O151" i="6"/>
  <c r="O152" i="6"/>
  <c r="O153" i="6"/>
  <c r="O154" i="6"/>
  <c r="O155" i="6"/>
  <c r="O156" i="6"/>
  <c r="O157" i="6"/>
  <c r="O158" i="6"/>
  <c r="O159" i="6"/>
  <c r="O160" i="6"/>
  <c r="O161" i="6"/>
  <c r="O162" i="6"/>
  <c r="O163" i="6"/>
  <c r="O164" i="6"/>
  <c r="O165" i="6"/>
  <c r="O166" i="6"/>
  <c r="O167" i="6"/>
  <c r="O168" i="6"/>
  <c r="O169" i="6"/>
  <c r="O170" i="6"/>
  <c r="O171" i="6"/>
  <c r="O172" i="6"/>
  <c r="O173" i="6"/>
  <c r="O174" i="6"/>
  <c r="O175" i="6"/>
  <c r="O176" i="6"/>
  <c r="O177" i="6"/>
  <c r="O178" i="6"/>
  <c r="O179" i="6"/>
  <c r="O180" i="6"/>
  <c r="O181" i="6"/>
  <c r="O182" i="6"/>
  <c r="O183" i="6"/>
  <c r="O184" i="6"/>
  <c r="O185" i="6"/>
  <c r="O186" i="6"/>
  <c r="O187" i="6"/>
  <c r="O188" i="6"/>
  <c r="O189" i="6"/>
  <c r="O190" i="6"/>
  <c r="O191" i="6"/>
  <c r="O192" i="6"/>
  <c r="O193" i="6"/>
  <c r="O194" i="6"/>
  <c r="O195" i="6"/>
  <c r="O196" i="6"/>
  <c r="O197" i="6"/>
  <c r="O198" i="6"/>
  <c r="O199" i="6"/>
  <c r="O200" i="6"/>
  <c r="O201" i="6"/>
  <c r="O202" i="6"/>
  <c r="O203" i="6"/>
  <c r="O204" i="6"/>
  <c r="O205" i="6"/>
  <c r="O206" i="6"/>
  <c r="O207" i="6"/>
  <c r="O208" i="6"/>
  <c r="O209" i="6"/>
  <c r="O210" i="6"/>
  <c r="O211" i="6"/>
  <c r="O212" i="6"/>
  <c r="O213" i="6"/>
  <c r="O214" i="6"/>
  <c r="O215" i="6"/>
  <c r="O216" i="6"/>
  <c r="O217" i="6"/>
  <c r="O218" i="6"/>
  <c r="O219" i="6"/>
  <c r="O220" i="6"/>
  <c r="O221" i="6"/>
  <c r="O222" i="6"/>
  <c r="O223" i="6"/>
  <c r="O224" i="6"/>
  <c r="O225" i="6"/>
  <c r="O226" i="6"/>
  <c r="O227" i="6"/>
  <c r="O228" i="6"/>
  <c r="O229" i="6"/>
  <c r="O230" i="6"/>
  <c r="O231" i="6"/>
  <c r="O232" i="6"/>
  <c r="O233" i="6"/>
  <c r="O234" i="6"/>
  <c r="O235" i="6"/>
  <c r="O236" i="6"/>
  <c r="O237" i="6"/>
  <c r="O238" i="6"/>
  <c r="O239" i="6"/>
  <c r="O240" i="6"/>
  <c r="O241" i="6"/>
  <c r="O242" i="6"/>
  <c r="O243" i="6"/>
  <c r="O244" i="6"/>
  <c r="O245" i="6"/>
  <c r="O246" i="6"/>
  <c r="O247" i="6"/>
  <c r="O248" i="6"/>
  <c r="O249" i="6"/>
  <c r="O250" i="6"/>
  <c r="O251" i="6"/>
  <c r="O252" i="6"/>
  <c r="O253" i="6"/>
  <c r="O254" i="6"/>
  <c r="O255" i="6"/>
  <c r="O256" i="6"/>
  <c r="O257" i="6"/>
  <c r="O258" i="6"/>
  <c r="O259" i="6"/>
  <c r="O260" i="6"/>
  <c r="O261" i="6"/>
  <c r="O262" i="6"/>
  <c r="O263" i="6"/>
  <c r="O264" i="6"/>
  <c r="O265" i="6"/>
  <c r="O266" i="6"/>
  <c r="O267" i="6"/>
  <c r="O268" i="6"/>
  <c r="O269" i="6"/>
  <c r="O270" i="6"/>
  <c r="O271" i="6"/>
  <c r="O272" i="6"/>
  <c r="O273" i="6"/>
  <c r="O274" i="6"/>
  <c r="O275" i="6"/>
  <c r="O276" i="6"/>
  <c r="O277" i="6"/>
  <c r="O278" i="6"/>
  <c r="O279" i="6"/>
  <c r="O280" i="6"/>
  <c r="O281" i="6"/>
  <c r="O282" i="6"/>
  <c r="O283" i="6"/>
  <c r="O284" i="6"/>
  <c r="O285" i="6"/>
  <c r="O286" i="6"/>
  <c r="O287" i="6"/>
  <c r="O288" i="6"/>
  <c r="O289" i="6"/>
  <c r="O290" i="6"/>
  <c r="O291" i="6"/>
  <c r="O292" i="6"/>
  <c r="O293" i="6"/>
  <c r="O294" i="6"/>
  <c r="O295" i="6"/>
  <c r="O296" i="6"/>
  <c r="O297" i="6"/>
  <c r="O298" i="6"/>
  <c r="O299" i="6"/>
  <c r="O300" i="6"/>
  <c r="O301" i="6"/>
  <c r="AQ301" i="6"/>
  <c r="AP301" i="6"/>
  <c r="AO301" i="6"/>
  <c r="AN301" i="6"/>
  <c r="AQ300" i="6"/>
  <c r="AP300" i="6"/>
  <c r="AO300" i="6"/>
  <c r="AN300" i="6"/>
  <c r="AQ299" i="6"/>
  <c r="AP299" i="6"/>
  <c r="AO299" i="6"/>
  <c r="AN299" i="6"/>
  <c r="AQ298" i="6"/>
  <c r="AP298" i="6"/>
  <c r="AO298" i="6"/>
  <c r="AN298" i="6"/>
  <c r="AQ297" i="6"/>
  <c r="AP297" i="6"/>
  <c r="AO297" i="6"/>
  <c r="AN297" i="6"/>
  <c r="AQ296" i="6"/>
  <c r="AP296" i="6"/>
  <c r="AO296" i="6"/>
  <c r="AN296" i="6"/>
  <c r="AQ295" i="6"/>
  <c r="AP295" i="6"/>
  <c r="AO295" i="6"/>
  <c r="AN295" i="6"/>
  <c r="AQ294" i="6"/>
  <c r="AP294" i="6"/>
  <c r="AO294" i="6"/>
  <c r="AN294" i="6"/>
  <c r="AQ293" i="6"/>
  <c r="AP293" i="6"/>
  <c r="AO293" i="6"/>
  <c r="AN293" i="6"/>
  <c r="AQ292" i="6"/>
  <c r="AP292" i="6"/>
  <c r="AO292" i="6"/>
  <c r="AN292" i="6"/>
  <c r="AQ291" i="6"/>
  <c r="AP291" i="6"/>
  <c r="AO291" i="6"/>
  <c r="AN291" i="6"/>
  <c r="AQ290" i="6"/>
  <c r="AP290" i="6"/>
  <c r="AO290" i="6"/>
  <c r="AN290" i="6"/>
  <c r="AQ289" i="6"/>
  <c r="AP289" i="6"/>
  <c r="AO289" i="6"/>
  <c r="AN289" i="6"/>
  <c r="AQ288" i="6"/>
  <c r="AP288" i="6"/>
  <c r="AO288" i="6"/>
  <c r="AN288" i="6"/>
  <c r="AQ287" i="6"/>
  <c r="AP287" i="6"/>
  <c r="AO287" i="6"/>
  <c r="AN287" i="6"/>
  <c r="AQ286" i="6"/>
  <c r="AP286" i="6"/>
  <c r="AO286" i="6"/>
  <c r="AN286" i="6"/>
  <c r="AQ285" i="6"/>
  <c r="AP285" i="6"/>
  <c r="AO285" i="6"/>
  <c r="AN285" i="6"/>
  <c r="AQ284" i="6"/>
  <c r="AP284" i="6"/>
  <c r="AO284" i="6"/>
  <c r="AN284" i="6"/>
  <c r="AQ283" i="6"/>
  <c r="AP283" i="6"/>
  <c r="AO283" i="6"/>
  <c r="AN283" i="6"/>
  <c r="AQ282" i="6"/>
  <c r="AP282" i="6"/>
  <c r="AO282" i="6"/>
  <c r="AN282" i="6"/>
  <c r="AQ281" i="6"/>
  <c r="AP281" i="6"/>
  <c r="AO281" i="6"/>
  <c r="AN281" i="6"/>
  <c r="AQ280" i="6"/>
  <c r="AP280" i="6"/>
  <c r="AO280" i="6"/>
  <c r="AN280" i="6"/>
  <c r="AQ279" i="6"/>
  <c r="AP279" i="6"/>
  <c r="AO279" i="6"/>
  <c r="AN279" i="6"/>
  <c r="AQ278" i="6"/>
  <c r="AP278" i="6"/>
  <c r="AO278" i="6"/>
  <c r="AN278" i="6"/>
  <c r="AQ277" i="6"/>
  <c r="AP277" i="6"/>
  <c r="AO277" i="6"/>
  <c r="AN277" i="6"/>
  <c r="AQ276" i="6"/>
  <c r="AP276" i="6"/>
  <c r="AO276" i="6"/>
  <c r="AN276" i="6"/>
  <c r="AQ275" i="6"/>
  <c r="AP275" i="6"/>
  <c r="AO275" i="6"/>
  <c r="AN275" i="6"/>
  <c r="AQ274" i="6"/>
  <c r="AP274" i="6"/>
  <c r="AO274" i="6"/>
  <c r="AN274" i="6"/>
  <c r="AQ273" i="6"/>
  <c r="AP273" i="6"/>
  <c r="AO273" i="6"/>
  <c r="AN273" i="6"/>
  <c r="AQ272" i="6"/>
  <c r="AP272" i="6"/>
  <c r="AO272" i="6"/>
  <c r="AN272" i="6"/>
  <c r="AQ271" i="6"/>
  <c r="AP271" i="6"/>
  <c r="AO271" i="6"/>
  <c r="AN271" i="6"/>
  <c r="AQ270" i="6"/>
  <c r="AP270" i="6"/>
  <c r="AO270" i="6"/>
  <c r="AN270" i="6"/>
  <c r="AQ269" i="6"/>
  <c r="AP269" i="6"/>
  <c r="AO269" i="6"/>
  <c r="AN269" i="6"/>
  <c r="AQ268" i="6"/>
  <c r="AP268" i="6"/>
  <c r="AO268" i="6"/>
  <c r="AN268" i="6"/>
  <c r="AQ267" i="6"/>
  <c r="AP267" i="6"/>
  <c r="AO267" i="6"/>
  <c r="AN267" i="6"/>
  <c r="AQ266" i="6"/>
  <c r="AP266" i="6"/>
  <c r="AO266" i="6"/>
  <c r="AN266" i="6"/>
  <c r="AQ265" i="6"/>
  <c r="AP265" i="6"/>
  <c r="AO265" i="6"/>
  <c r="AN265" i="6"/>
  <c r="AQ264" i="6"/>
  <c r="AP264" i="6"/>
  <c r="AO264" i="6"/>
  <c r="AN264" i="6"/>
  <c r="AQ263" i="6"/>
  <c r="AP263" i="6"/>
  <c r="AO263" i="6"/>
  <c r="AN263" i="6"/>
  <c r="AQ262" i="6"/>
  <c r="AP262" i="6"/>
  <c r="AO262" i="6"/>
  <c r="AN262" i="6"/>
  <c r="AQ261" i="6"/>
  <c r="AP261" i="6"/>
  <c r="AO261" i="6"/>
  <c r="AN261" i="6"/>
  <c r="AQ260" i="6"/>
  <c r="AP260" i="6"/>
  <c r="AO260" i="6"/>
  <c r="AN260" i="6"/>
  <c r="AQ259" i="6"/>
  <c r="AP259" i="6"/>
  <c r="AO259" i="6"/>
  <c r="AN259" i="6"/>
  <c r="AQ258" i="6"/>
  <c r="AP258" i="6"/>
  <c r="AO258" i="6"/>
  <c r="AN258" i="6"/>
  <c r="AQ257" i="6"/>
  <c r="AP257" i="6"/>
  <c r="AO257" i="6"/>
  <c r="AN257" i="6"/>
  <c r="AQ256" i="6"/>
  <c r="AP256" i="6"/>
  <c r="AO256" i="6"/>
  <c r="AN256" i="6"/>
  <c r="AQ255" i="6"/>
  <c r="AP255" i="6"/>
  <c r="AO255" i="6"/>
  <c r="AN255" i="6"/>
  <c r="AQ254" i="6"/>
  <c r="AP254" i="6"/>
  <c r="AO254" i="6"/>
  <c r="AN254" i="6"/>
  <c r="AQ253" i="6"/>
  <c r="AP253" i="6"/>
  <c r="AO253" i="6"/>
  <c r="AN253" i="6"/>
  <c r="AQ252" i="6"/>
  <c r="AP252" i="6"/>
  <c r="AO252" i="6"/>
  <c r="AN252" i="6"/>
  <c r="AQ251" i="6"/>
  <c r="AP251" i="6"/>
  <c r="AO251" i="6"/>
  <c r="AN251" i="6"/>
  <c r="AQ250" i="6"/>
  <c r="AP250" i="6"/>
  <c r="AO250" i="6"/>
  <c r="AN250" i="6"/>
  <c r="AQ249" i="6"/>
  <c r="AP249" i="6"/>
  <c r="AO249" i="6"/>
  <c r="AN249" i="6"/>
  <c r="AQ248" i="6"/>
  <c r="AP248" i="6"/>
  <c r="AO248" i="6"/>
  <c r="AN248" i="6"/>
  <c r="AQ247" i="6"/>
  <c r="AP247" i="6"/>
  <c r="AO247" i="6"/>
  <c r="AN247" i="6"/>
  <c r="AQ246" i="6"/>
  <c r="AP246" i="6"/>
  <c r="AO246" i="6"/>
  <c r="AN246" i="6"/>
  <c r="AQ245" i="6"/>
  <c r="AP245" i="6"/>
  <c r="AO245" i="6"/>
  <c r="AN245" i="6"/>
  <c r="AQ244" i="6"/>
  <c r="AP244" i="6"/>
  <c r="AO244" i="6"/>
  <c r="AN244" i="6"/>
  <c r="AQ243" i="6"/>
  <c r="AP243" i="6"/>
  <c r="AO243" i="6"/>
  <c r="AN243" i="6"/>
  <c r="AQ242" i="6"/>
  <c r="AP242" i="6"/>
  <c r="AO242" i="6"/>
  <c r="AN242" i="6"/>
  <c r="AQ241" i="6"/>
  <c r="AP241" i="6"/>
  <c r="AO241" i="6"/>
  <c r="AN241" i="6"/>
  <c r="AQ240" i="6"/>
  <c r="AP240" i="6"/>
  <c r="AO240" i="6"/>
  <c r="AN240" i="6"/>
  <c r="AQ239" i="6"/>
  <c r="AP239" i="6"/>
  <c r="AO239" i="6"/>
  <c r="AN239" i="6"/>
  <c r="AQ238" i="6"/>
  <c r="AP238" i="6"/>
  <c r="AO238" i="6"/>
  <c r="AN238" i="6"/>
  <c r="AQ237" i="6"/>
  <c r="AP237" i="6"/>
  <c r="AO237" i="6"/>
  <c r="AN237" i="6"/>
  <c r="AQ236" i="6"/>
  <c r="AP236" i="6"/>
  <c r="AO236" i="6"/>
  <c r="AN236" i="6"/>
  <c r="AQ235" i="6"/>
  <c r="AP235" i="6"/>
  <c r="AO235" i="6"/>
  <c r="AN235" i="6"/>
  <c r="AQ234" i="6"/>
  <c r="AP234" i="6"/>
  <c r="AO234" i="6"/>
  <c r="AN234" i="6"/>
  <c r="AQ233" i="6"/>
  <c r="AP233" i="6"/>
  <c r="AO233" i="6"/>
  <c r="AN233" i="6"/>
  <c r="AQ232" i="6"/>
  <c r="AP232" i="6"/>
  <c r="AO232" i="6"/>
  <c r="AN232" i="6"/>
  <c r="AQ231" i="6"/>
  <c r="AP231" i="6"/>
  <c r="AO231" i="6"/>
  <c r="AN231" i="6"/>
  <c r="AQ230" i="6"/>
  <c r="AP230" i="6"/>
  <c r="AO230" i="6"/>
  <c r="AN230" i="6"/>
  <c r="AQ229" i="6"/>
  <c r="AP229" i="6"/>
  <c r="AO229" i="6"/>
  <c r="AN229" i="6"/>
  <c r="AQ228" i="6"/>
  <c r="AP228" i="6"/>
  <c r="AO228" i="6"/>
  <c r="AN228" i="6"/>
  <c r="AQ227" i="6"/>
  <c r="AP227" i="6"/>
  <c r="AO227" i="6"/>
  <c r="AN227" i="6"/>
  <c r="AQ226" i="6"/>
  <c r="AP226" i="6"/>
  <c r="AO226" i="6"/>
  <c r="AN226" i="6"/>
  <c r="AQ225" i="6"/>
  <c r="AP225" i="6"/>
  <c r="AO225" i="6"/>
  <c r="AN225" i="6"/>
  <c r="AQ224" i="6"/>
  <c r="AP224" i="6"/>
  <c r="AO224" i="6"/>
  <c r="AN224" i="6"/>
  <c r="AQ223" i="6"/>
  <c r="AP223" i="6"/>
  <c r="AO223" i="6"/>
  <c r="AN223" i="6"/>
  <c r="AQ222" i="6"/>
  <c r="AP222" i="6"/>
  <c r="AO222" i="6"/>
  <c r="AN222" i="6"/>
  <c r="AQ221" i="6"/>
  <c r="AP221" i="6"/>
  <c r="AO221" i="6"/>
  <c r="AN221" i="6"/>
  <c r="AQ220" i="6"/>
  <c r="AP220" i="6"/>
  <c r="AO220" i="6"/>
  <c r="AN220" i="6"/>
  <c r="AQ219" i="6"/>
  <c r="AP219" i="6"/>
  <c r="AO219" i="6"/>
  <c r="AN219" i="6"/>
  <c r="AQ218" i="6"/>
  <c r="AP218" i="6"/>
  <c r="AO218" i="6"/>
  <c r="AN218" i="6"/>
  <c r="AQ217" i="6"/>
  <c r="AP217" i="6"/>
  <c r="AO217" i="6"/>
  <c r="AN217" i="6"/>
  <c r="AQ216" i="6"/>
  <c r="AP216" i="6"/>
  <c r="AO216" i="6"/>
  <c r="AN216" i="6"/>
  <c r="AQ215" i="6"/>
  <c r="AP215" i="6"/>
  <c r="AO215" i="6"/>
  <c r="AN215" i="6"/>
  <c r="AQ214" i="6"/>
  <c r="AP214" i="6"/>
  <c r="AO214" i="6"/>
  <c r="AN214" i="6"/>
  <c r="AQ213" i="6"/>
  <c r="AP213" i="6"/>
  <c r="AO213" i="6"/>
  <c r="AN213" i="6"/>
  <c r="AQ212" i="6"/>
  <c r="AP212" i="6"/>
  <c r="AO212" i="6"/>
  <c r="AN212" i="6"/>
  <c r="AQ211" i="6"/>
  <c r="AP211" i="6"/>
  <c r="AO211" i="6"/>
  <c r="AN211" i="6"/>
  <c r="AQ210" i="6"/>
  <c r="AP210" i="6"/>
  <c r="AO210" i="6"/>
  <c r="AN210" i="6"/>
  <c r="AQ209" i="6"/>
  <c r="AP209" i="6"/>
  <c r="AO209" i="6"/>
  <c r="AN209" i="6"/>
  <c r="AQ208" i="6"/>
  <c r="AP208" i="6"/>
  <c r="AO208" i="6"/>
  <c r="AN208" i="6"/>
  <c r="AQ207" i="6"/>
  <c r="AP207" i="6"/>
  <c r="AO207" i="6"/>
  <c r="AN207" i="6"/>
  <c r="AQ206" i="6"/>
  <c r="AP206" i="6"/>
  <c r="AO206" i="6"/>
  <c r="AN206" i="6"/>
  <c r="AQ205" i="6"/>
  <c r="AP205" i="6"/>
  <c r="AO205" i="6"/>
  <c r="AN205" i="6"/>
  <c r="AQ204" i="6"/>
  <c r="AP204" i="6"/>
  <c r="AO204" i="6"/>
  <c r="AN204" i="6"/>
  <c r="AQ203" i="6"/>
  <c r="AP203" i="6"/>
  <c r="AO203" i="6"/>
  <c r="AN203" i="6"/>
  <c r="AQ202" i="6"/>
  <c r="AP202" i="6"/>
  <c r="AO202" i="6"/>
  <c r="AN202" i="6"/>
  <c r="AQ201" i="6"/>
  <c r="AP201" i="6"/>
  <c r="AO201" i="6"/>
  <c r="AN201" i="6"/>
  <c r="AQ200" i="6"/>
  <c r="AP200" i="6"/>
  <c r="AO200" i="6"/>
  <c r="AN200" i="6"/>
  <c r="AQ199" i="6"/>
  <c r="AP199" i="6"/>
  <c r="AO199" i="6"/>
  <c r="AN199" i="6"/>
  <c r="AQ198" i="6"/>
  <c r="AP198" i="6"/>
  <c r="AO198" i="6"/>
  <c r="AN198" i="6"/>
  <c r="AQ197" i="6"/>
  <c r="AP197" i="6"/>
  <c r="AO197" i="6"/>
  <c r="AN197" i="6"/>
  <c r="AQ196" i="6"/>
  <c r="AP196" i="6"/>
  <c r="AO196" i="6"/>
  <c r="AN196" i="6"/>
  <c r="AQ195" i="6"/>
  <c r="AP195" i="6"/>
  <c r="AO195" i="6"/>
  <c r="AN195" i="6"/>
  <c r="AQ194" i="6"/>
  <c r="AP194" i="6"/>
  <c r="AO194" i="6"/>
  <c r="AN194" i="6"/>
  <c r="AQ193" i="6"/>
  <c r="AP193" i="6"/>
  <c r="AO193" i="6"/>
  <c r="AN193" i="6"/>
  <c r="AQ192" i="6"/>
  <c r="AP192" i="6"/>
  <c r="AO192" i="6"/>
  <c r="AN192" i="6"/>
  <c r="AQ191" i="6"/>
  <c r="AP191" i="6"/>
  <c r="AO191" i="6"/>
  <c r="AN191" i="6"/>
  <c r="AQ190" i="6"/>
  <c r="AP190" i="6"/>
  <c r="AO190" i="6"/>
  <c r="AN190" i="6"/>
  <c r="AQ189" i="6"/>
  <c r="AP189" i="6"/>
  <c r="AO189" i="6"/>
  <c r="AN189" i="6"/>
  <c r="AQ188" i="6"/>
  <c r="AP188" i="6"/>
  <c r="AO188" i="6"/>
  <c r="AN188" i="6"/>
  <c r="AQ187" i="6"/>
  <c r="AP187" i="6"/>
  <c r="AO187" i="6"/>
  <c r="AN187" i="6"/>
  <c r="AQ186" i="6"/>
  <c r="AP186" i="6"/>
  <c r="AO186" i="6"/>
  <c r="AN186" i="6"/>
  <c r="AQ185" i="6"/>
  <c r="AP185" i="6"/>
  <c r="AO185" i="6"/>
  <c r="AN185" i="6"/>
  <c r="AQ184" i="6"/>
  <c r="AP184" i="6"/>
  <c r="AO184" i="6"/>
  <c r="AN184" i="6"/>
  <c r="AQ183" i="6"/>
  <c r="AP183" i="6"/>
  <c r="AO183" i="6"/>
  <c r="AN183" i="6"/>
  <c r="AQ182" i="6"/>
  <c r="AP182" i="6"/>
  <c r="AO182" i="6"/>
  <c r="AN182" i="6"/>
  <c r="AQ181" i="6"/>
  <c r="AP181" i="6"/>
  <c r="AO181" i="6"/>
  <c r="AN181" i="6"/>
  <c r="AQ180" i="6"/>
  <c r="AP180" i="6"/>
  <c r="AO180" i="6"/>
  <c r="AN180" i="6"/>
  <c r="AQ179" i="6"/>
  <c r="AP179" i="6"/>
  <c r="AO179" i="6"/>
  <c r="AN179" i="6"/>
  <c r="AQ178" i="6"/>
  <c r="AP178" i="6"/>
  <c r="AO178" i="6"/>
  <c r="AN178" i="6"/>
  <c r="AQ177" i="6"/>
  <c r="AP177" i="6"/>
  <c r="AO177" i="6"/>
  <c r="AN177" i="6"/>
  <c r="AQ176" i="6"/>
  <c r="AP176" i="6"/>
  <c r="AO176" i="6"/>
  <c r="AN176" i="6"/>
  <c r="AQ175" i="6"/>
  <c r="AP175" i="6"/>
  <c r="AO175" i="6"/>
  <c r="AN175" i="6"/>
  <c r="AQ174" i="6"/>
  <c r="AP174" i="6"/>
  <c r="AO174" i="6"/>
  <c r="AN174" i="6"/>
  <c r="AQ173" i="6"/>
  <c r="AP173" i="6"/>
  <c r="AO173" i="6"/>
  <c r="AN173" i="6"/>
  <c r="AQ172" i="6"/>
  <c r="AP172" i="6"/>
  <c r="AO172" i="6"/>
  <c r="AN172" i="6"/>
  <c r="AQ171" i="6"/>
  <c r="AP171" i="6"/>
  <c r="AO171" i="6"/>
  <c r="AN171" i="6"/>
  <c r="AQ170" i="6"/>
  <c r="AP170" i="6"/>
  <c r="AO170" i="6"/>
  <c r="AN170" i="6"/>
  <c r="AQ169" i="6"/>
  <c r="AP169" i="6"/>
  <c r="AO169" i="6"/>
  <c r="AN169" i="6"/>
  <c r="AQ168" i="6"/>
  <c r="AP168" i="6"/>
  <c r="AO168" i="6"/>
  <c r="AN168" i="6"/>
  <c r="AQ167" i="6"/>
  <c r="AP167" i="6"/>
  <c r="AO167" i="6"/>
  <c r="AN167" i="6"/>
  <c r="AQ166" i="6"/>
  <c r="AP166" i="6"/>
  <c r="AO166" i="6"/>
  <c r="AN166" i="6"/>
  <c r="AQ165" i="6"/>
  <c r="AP165" i="6"/>
  <c r="AO165" i="6"/>
  <c r="AN165" i="6"/>
  <c r="AQ164" i="6"/>
  <c r="AP164" i="6"/>
  <c r="AO164" i="6"/>
  <c r="AN164" i="6"/>
  <c r="AQ163" i="6"/>
  <c r="AP163" i="6"/>
  <c r="AO163" i="6"/>
  <c r="AN163" i="6"/>
  <c r="AQ162" i="6"/>
  <c r="AP162" i="6"/>
  <c r="AO162" i="6"/>
  <c r="AN162" i="6"/>
  <c r="AQ161" i="6"/>
  <c r="AP161" i="6"/>
  <c r="AO161" i="6"/>
  <c r="AN161" i="6"/>
  <c r="AQ160" i="6"/>
  <c r="AP160" i="6"/>
  <c r="AO160" i="6"/>
  <c r="AN160" i="6"/>
  <c r="AQ159" i="6"/>
  <c r="AP159" i="6"/>
  <c r="AO159" i="6"/>
  <c r="AN159" i="6"/>
  <c r="AQ158" i="6"/>
  <c r="AP158" i="6"/>
  <c r="AO158" i="6"/>
  <c r="AN158" i="6"/>
  <c r="AQ157" i="6"/>
  <c r="AP157" i="6"/>
  <c r="AO157" i="6"/>
  <c r="AN157" i="6"/>
  <c r="AQ156" i="6"/>
  <c r="AP156" i="6"/>
  <c r="AO156" i="6"/>
  <c r="AN156" i="6"/>
  <c r="AQ155" i="6"/>
  <c r="AP155" i="6"/>
  <c r="AO155" i="6"/>
  <c r="AN155" i="6"/>
  <c r="AQ154" i="6"/>
  <c r="AP154" i="6"/>
  <c r="AO154" i="6"/>
  <c r="AN154" i="6"/>
  <c r="AQ153" i="6"/>
  <c r="AP153" i="6"/>
  <c r="AO153" i="6"/>
  <c r="AN153" i="6"/>
  <c r="AQ152" i="6"/>
  <c r="AP152" i="6"/>
  <c r="AO152" i="6"/>
  <c r="AN152" i="6"/>
  <c r="AQ151" i="6"/>
  <c r="AP151" i="6"/>
  <c r="AO151" i="6"/>
  <c r="AN151" i="6"/>
  <c r="AQ150" i="6"/>
  <c r="AP150" i="6"/>
  <c r="AO150" i="6"/>
  <c r="AN150" i="6"/>
  <c r="AQ149" i="6"/>
  <c r="AP149" i="6"/>
  <c r="AO149" i="6"/>
  <c r="AN149" i="6"/>
  <c r="AQ148" i="6"/>
  <c r="AP148" i="6"/>
  <c r="AO148" i="6"/>
  <c r="AN148" i="6"/>
  <c r="AQ147" i="6"/>
  <c r="AP147" i="6"/>
  <c r="AO147" i="6"/>
  <c r="AN147" i="6"/>
  <c r="AQ146" i="6"/>
  <c r="AP146" i="6"/>
  <c r="AO146" i="6"/>
  <c r="AN146" i="6"/>
  <c r="AQ145" i="6"/>
  <c r="AP145" i="6"/>
  <c r="AO145" i="6"/>
  <c r="AN145" i="6"/>
  <c r="AQ144" i="6"/>
  <c r="AP144" i="6"/>
  <c r="AO144" i="6"/>
  <c r="AN144" i="6"/>
  <c r="AQ143" i="6"/>
  <c r="AP143" i="6"/>
  <c r="AO143" i="6"/>
  <c r="AN143" i="6"/>
  <c r="AQ142" i="6"/>
  <c r="AP142" i="6"/>
  <c r="AO142" i="6"/>
  <c r="AN142" i="6"/>
  <c r="AQ141" i="6"/>
  <c r="AP141" i="6"/>
  <c r="AO141" i="6"/>
  <c r="AN141" i="6"/>
  <c r="AQ140" i="6"/>
  <c r="AP140" i="6"/>
  <c r="AO140" i="6"/>
  <c r="AN140" i="6"/>
  <c r="AQ139" i="6"/>
  <c r="AP139" i="6"/>
  <c r="AO139" i="6"/>
  <c r="AN139" i="6"/>
  <c r="AQ138" i="6"/>
  <c r="AP138" i="6"/>
  <c r="AO138" i="6"/>
  <c r="AN138" i="6"/>
  <c r="AQ137" i="6"/>
  <c r="AP137" i="6"/>
  <c r="AO137" i="6"/>
  <c r="AN137" i="6"/>
  <c r="AQ136" i="6"/>
  <c r="AP136" i="6"/>
  <c r="AO136" i="6"/>
  <c r="AN136" i="6"/>
  <c r="AQ135" i="6"/>
  <c r="AP135" i="6"/>
  <c r="AO135" i="6"/>
  <c r="AN135" i="6"/>
  <c r="AQ134" i="6"/>
  <c r="AP134" i="6"/>
  <c r="AO134" i="6"/>
  <c r="AN134" i="6"/>
  <c r="AQ133" i="6"/>
  <c r="AP133" i="6"/>
  <c r="AO133" i="6"/>
  <c r="AN133" i="6"/>
  <c r="AQ132" i="6"/>
  <c r="AP132" i="6"/>
  <c r="AO132" i="6"/>
  <c r="AN132" i="6"/>
  <c r="AQ131" i="6"/>
  <c r="AP131" i="6"/>
  <c r="AO131" i="6"/>
  <c r="AN131" i="6"/>
  <c r="AQ130" i="6"/>
  <c r="AP130" i="6"/>
  <c r="AO130" i="6"/>
  <c r="AN130" i="6"/>
  <c r="AQ129" i="6"/>
  <c r="AP129" i="6"/>
  <c r="AO129" i="6"/>
  <c r="AN129" i="6"/>
  <c r="AQ128" i="6"/>
  <c r="AP128" i="6"/>
  <c r="AO128" i="6"/>
  <c r="AN128" i="6"/>
  <c r="AQ127" i="6"/>
  <c r="AP127" i="6"/>
  <c r="AO127" i="6"/>
  <c r="AN127" i="6"/>
  <c r="AQ126" i="6"/>
  <c r="AP126" i="6"/>
  <c r="AO126" i="6"/>
  <c r="AN126" i="6"/>
  <c r="AQ125" i="6"/>
  <c r="AP125" i="6"/>
  <c r="AO125" i="6"/>
  <c r="AN125" i="6"/>
  <c r="AQ124" i="6"/>
  <c r="AP124" i="6"/>
  <c r="AO124" i="6"/>
  <c r="AN124" i="6"/>
  <c r="AQ123" i="6"/>
  <c r="AP123" i="6"/>
  <c r="AO123" i="6"/>
  <c r="AN123" i="6"/>
  <c r="AQ122" i="6"/>
  <c r="AP122" i="6"/>
  <c r="AO122" i="6"/>
  <c r="AN122" i="6"/>
  <c r="AQ121" i="6"/>
  <c r="AP121" i="6"/>
  <c r="AO121" i="6"/>
  <c r="AN121" i="6"/>
  <c r="AQ120" i="6"/>
  <c r="AP120" i="6"/>
  <c r="AO120" i="6"/>
  <c r="AN120" i="6"/>
  <c r="AQ119" i="6"/>
  <c r="AP119" i="6"/>
  <c r="AO119" i="6"/>
  <c r="AN119" i="6"/>
  <c r="AQ118" i="6"/>
  <c r="AP118" i="6"/>
  <c r="AO118" i="6"/>
  <c r="AN118" i="6"/>
  <c r="AQ117" i="6"/>
  <c r="AP117" i="6"/>
  <c r="AO117" i="6"/>
  <c r="AN117" i="6"/>
  <c r="AQ116" i="6"/>
  <c r="AP116" i="6"/>
  <c r="AO116" i="6"/>
  <c r="AN116" i="6"/>
  <c r="AQ115" i="6"/>
  <c r="AP115" i="6"/>
  <c r="AO115" i="6"/>
  <c r="AN115" i="6"/>
  <c r="AQ114" i="6"/>
  <c r="AP114" i="6"/>
  <c r="AO114" i="6"/>
  <c r="AN114" i="6"/>
  <c r="AQ113" i="6"/>
  <c r="AP113" i="6"/>
  <c r="AO113" i="6"/>
  <c r="AN113" i="6"/>
  <c r="AQ112" i="6"/>
  <c r="AP112" i="6"/>
  <c r="AO112" i="6"/>
  <c r="AN112" i="6"/>
  <c r="AQ111" i="6"/>
  <c r="AP111" i="6"/>
  <c r="AO111" i="6"/>
  <c r="AN111" i="6"/>
  <c r="AQ110" i="6"/>
  <c r="AP110" i="6"/>
  <c r="AO110" i="6"/>
  <c r="AN110" i="6"/>
  <c r="AQ109" i="6"/>
  <c r="AP109" i="6"/>
  <c r="AO109" i="6"/>
  <c r="AN109" i="6"/>
  <c r="AQ108" i="6"/>
  <c r="AP108" i="6"/>
  <c r="AO108" i="6"/>
  <c r="AN108" i="6"/>
  <c r="AQ107" i="6"/>
  <c r="AP107" i="6"/>
  <c r="AO107" i="6"/>
  <c r="AN107" i="6"/>
  <c r="AQ106" i="6"/>
  <c r="AP106" i="6"/>
  <c r="AO106" i="6"/>
  <c r="AN106" i="6"/>
  <c r="AQ105" i="6"/>
  <c r="AP105" i="6"/>
  <c r="AO105" i="6"/>
  <c r="AN105" i="6"/>
  <c r="AQ104" i="6"/>
  <c r="AP104" i="6"/>
  <c r="AO104" i="6"/>
  <c r="AN104" i="6"/>
  <c r="AQ103" i="6"/>
  <c r="AP103" i="6"/>
  <c r="AO103" i="6"/>
  <c r="AN103" i="6"/>
  <c r="AQ102" i="6"/>
  <c r="AP102" i="6"/>
  <c r="AO102" i="6"/>
  <c r="AN102" i="6"/>
  <c r="AQ101" i="6"/>
  <c r="AP101" i="6"/>
  <c r="AO101" i="6"/>
  <c r="AN101" i="6"/>
  <c r="AQ100" i="6"/>
  <c r="AP100" i="6"/>
  <c r="AO100" i="6"/>
  <c r="AN100" i="6"/>
  <c r="AQ99" i="6"/>
  <c r="AP99" i="6"/>
  <c r="AO99" i="6"/>
  <c r="AN99" i="6"/>
  <c r="AQ98" i="6"/>
  <c r="AP98" i="6"/>
  <c r="AO98" i="6"/>
  <c r="AN98" i="6"/>
  <c r="AQ97" i="6"/>
  <c r="AP97" i="6"/>
  <c r="AO97" i="6"/>
  <c r="AN97" i="6"/>
  <c r="AQ96" i="6"/>
  <c r="AP96" i="6"/>
  <c r="AO96" i="6"/>
  <c r="AN96" i="6"/>
  <c r="AQ95" i="6"/>
  <c r="AP95" i="6"/>
  <c r="AO95" i="6"/>
  <c r="AN95" i="6"/>
  <c r="AQ94" i="6"/>
  <c r="AP94" i="6"/>
  <c r="AO94" i="6"/>
  <c r="AN94" i="6"/>
  <c r="AQ93" i="6"/>
  <c r="AP93" i="6"/>
  <c r="AO93" i="6"/>
  <c r="AN93" i="6"/>
  <c r="AQ92" i="6"/>
  <c r="AP92" i="6"/>
  <c r="AO92" i="6"/>
  <c r="AN92" i="6"/>
  <c r="AQ91" i="6"/>
  <c r="AP91" i="6"/>
  <c r="AO91" i="6"/>
  <c r="AN91" i="6"/>
  <c r="AQ90" i="6"/>
  <c r="AP90" i="6"/>
  <c r="AO90" i="6"/>
  <c r="AN90" i="6"/>
  <c r="AQ89" i="6"/>
  <c r="AP89" i="6"/>
  <c r="AO89" i="6"/>
  <c r="AN89" i="6"/>
  <c r="AQ88" i="6"/>
  <c r="AP88" i="6"/>
  <c r="AO88" i="6"/>
  <c r="AN88" i="6"/>
  <c r="AQ87" i="6"/>
  <c r="AP87" i="6"/>
  <c r="AO87" i="6"/>
  <c r="AN87" i="6"/>
  <c r="AQ86" i="6"/>
  <c r="AP86" i="6"/>
  <c r="AO86" i="6"/>
  <c r="AN86" i="6"/>
  <c r="AQ85" i="6"/>
  <c r="AP85" i="6"/>
  <c r="AO85" i="6"/>
  <c r="AN85" i="6"/>
  <c r="AQ84" i="6"/>
  <c r="AP84" i="6"/>
  <c r="AO84" i="6"/>
  <c r="AN84" i="6"/>
  <c r="AQ83" i="6"/>
  <c r="AP83" i="6"/>
  <c r="AO83" i="6"/>
  <c r="AN83" i="6"/>
  <c r="AQ82" i="6"/>
  <c r="AP82" i="6"/>
  <c r="AO82" i="6"/>
  <c r="AN82" i="6"/>
  <c r="AQ81" i="6"/>
  <c r="AP81" i="6"/>
  <c r="AO81" i="6"/>
  <c r="AN81" i="6"/>
  <c r="AQ80" i="6"/>
  <c r="AP80" i="6"/>
  <c r="AO80" i="6"/>
  <c r="AN80" i="6"/>
  <c r="AQ79" i="6"/>
  <c r="AP79" i="6"/>
  <c r="AO79" i="6"/>
  <c r="AN79" i="6"/>
  <c r="AQ78" i="6"/>
  <c r="AP78" i="6"/>
  <c r="AO78" i="6"/>
  <c r="AN78" i="6"/>
  <c r="AQ77" i="6"/>
  <c r="AP77" i="6"/>
  <c r="AO77" i="6"/>
  <c r="AN77" i="6"/>
  <c r="AQ76" i="6"/>
  <c r="AP76" i="6"/>
  <c r="AO76" i="6"/>
  <c r="AN76" i="6"/>
  <c r="AQ75" i="6"/>
  <c r="AP75" i="6"/>
  <c r="AO75" i="6"/>
  <c r="AN75" i="6"/>
  <c r="AQ74" i="6"/>
  <c r="AP74" i="6"/>
  <c r="AO74" i="6"/>
  <c r="AN74" i="6"/>
  <c r="AQ73" i="6"/>
  <c r="AP73" i="6"/>
  <c r="AO73" i="6"/>
  <c r="AN73" i="6"/>
  <c r="AQ72" i="6"/>
  <c r="AP72" i="6"/>
  <c r="AO72" i="6"/>
  <c r="AN72" i="6"/>
  <c r="AQ71" i="6"/>
  <c r="AP71" i="6"/>
  <c r="AO71" i="6"/>
  <c r="AN71" i="6"/>
  <c r="AQ70" i="6"/>
  <c r="AP70" i="6"/>
  <c r="AO70" i="6"/>
  <c r="AN70" i="6"/>
  <c r="AQ69" i="6"/>
  <c r="AP69" i="6"/>
  <c r="AO69" i="6"/>
  <c r="AN69" i="6"/>
  <c r="AQ68" i="6"/>
  <c r="AP68" i="6"/>
  <c r="AO68" i="6"/>
  <c r="AN68" i="6"/>
  <c r="AQ67" i="6"/>
  <c r="AP67" i="6"/>
  <c r="AO67" i="6"/>
  <c r="AN67" i="6"/>
  <c r="AQ66" i="6"/>
  <c r="AP66" i="6"/>
  <c r="AO66" i="6"/>
  <c r="AN66" i="6"/>
  <c r="AQ65" i="6"/>
  <c r="AP65" i="6"/>
  <c r="AO65" i="6"/>
  <c r="AN65" i="6"/>
  <c r="AQ64" i="6"/>
  <c r="AP64" i="6"/>
  <c r="AO64" i="6"/>
  <c r="AN64" i="6"/>
  <c r="AQ63" i="6"/>
  <c r="AP63" i="6"/>
  <c r="AO63" i="6"/>
  <c r="AN63" i="6"/>
  <c r="AQ62" i="6"/>
  <c r="AP62" i="6"/>
  <c r="AO62" i="6"/>
  <c r="AN62" i="6"/>
  <c r="AQ61" i="6"/>
  <c r="AP61" i="6"/>
  <c r="AO61" i="6"/>
  <c r="AN61" i="6"/>
  <c r="AQ60" i="6"/>
  <c r="AP60" i="6"/>
  <c r="AO60" i="6"/>
  <c r="AN60" i="6"/>
  <c r="AQ59" i="6"/>
  <c r="AP59" i="6"/>
  <c r="AO59" i="6"/>
  <c r="AN59" i="6"/>
  <c r="AQ58" i="6"/>
  <c r="AP58" i="6"/>
  <c r="AO58" i="6"/>
  <c r="AN58" i="6"/>
  <c r="AQ57" i="6"/>
  <c r="AP57" i="6"/>
  <c r="AO57" i="6"/>
  <c r="AN57" i="6"/>
  <c r="AQ56" i="6"/>
  <c r="AP56" i="6"/>
  <c r="AO56" i="6"/>
  <c r="AN56" i="6"/>
  <c r="AQ55" i="6"/>
  <c r="AP55" i="6"/>
  <c r="AO55" i="6"/>
  <c r="AN55" i="6"/>
  <c r="AQ54" i="6"/>
  <c r="AP54" i="6"/>
  <c r="AO54" i="6"/>
  <c r="AN54" i="6"/>
  <c r="AQ53" i="6"/>
  <c r="AP53" i="6"/>
  <c r="AO53" i="6"/>
  <c r="AN53" i="6"/>
  <c r="AQ52" i="6"/>
  <c r="AP52" i="6"/>
  <c r="AO52" i="6"/>
  <c r="AN52" i="6"/>
  <c r="AQ51" i="6"/>
  <c r="AP51" i="6"/>
  <c r="AO51" i="6"/>
  <c r="AN51" i="6"/>
  <c r="AQ50" i="6"/>
  <c r="AP50" i="6"/>
  <c r="AO50" i="6"/>
  <c r="AN50" i="6"/>
  <c r="AQ49" i="6"/>
  <c r="AP49" i="6"/>
  <c r="AO49" i="6"/>
  <c r="AN49" i="6"/>
  <c r="AQ48" i="6"/>
  <c r="AP48" i="6"/>
  <c r="AO48" i="6"/>
  <c r="AN48" i="6"/>
  <c r="AQ47" i="6"/>
  <c r="AP47" i="6"/>
  <c r="AO47" i="6"/>
  <c r="AN47" i="6"/>
  <c r="AQ46" i="6"/>
  <c r="AP46" i="6"/>
  <c r="AO46" i="6"/>
  <c r="AN46" i="6"/>
  <c r="AQ45" i="6"/>
  <c r="AP45" i="6"/>
  <c r="AO45" i="6"/>
  <c r="AN45" i="6"/>
  <c r="AQ44" i="6"/>
  <c r="AP44" i="6"/>
  <c r="AO44" i="6"/>
  <c r="AN44" i="6"/>
  <c r="AQ43" i="6"/>
  <c r="AP43" i="6"/>
  <c r="AO43" i="6"/>
  <c r="AN43" i="6"/>
  <c r="AQ42" i="6"/>
  <c r="AP42" i="6"/>
  <c r="AO42" i="6"/>
  <c r="AN42" i="6"/>
  <c r="AQ41" i="6"/>
  <c r="AP41" i="6"/>
  <c r="AO41" i="6"/>
  <c r="AN41" i="6"/>
  <c r="AQ40" i="6"/>
  <c r="AP40" i="6"/>
  <c r="AO40" i="6"/>
  <c r="AN40" i="6"/>
  <c r="AQ39" i="6"/>
  <c r="AP39" i="6"/>
  <c r="AO39" i="6"/>
  <c r="AN39" i="6"/>
  <c r="AQ38" i="6"/>
  <c r="AP38" i="6"/>
  <c r="AO38" i="6"/>
  <c r="AN38" i="6"/>
  <c r="AQ37" i="6"/>
  <c r="AP37" i="6"/>
  <c r="AO37" i="6"/>
  <c r="AN37" i="6"/>
  <c r="AQ36" i="6"/>
  <c r="AP36" i="6"/>
  <c r="AO36" i="6"/>
  <c r="AN36" i="6"/>
  <c r="AQ35" i="6"/>
  <c r="AP35" i="6"/>
  <c r="AO35" i="6"/>
  <c r="AN35" i="6"/>
  <c r="AQ34" i="6"/>
  <c r="AP34" i="6"/>
  <c r="AO34" i="6"/>
  <c r="AN34" i="6"/>
  <c r="AQ33" i="6"/>
  <c r="AP33" i="6"/>
  <c r="AO33" i="6"/>
  <c r="AN33" i="6"/>
  <c r="AQ32" i="6"/>
  <c r="AP32" i="6"/>
  <c r="AO32" i="6"/>
  <c r="AN32" i="6"/>
  <c r="AQ31" i="6"/>
  <c r="AP31" i="6"/>
  <c r="AO31" i="6"/>
  <c r="AN31" i="6"/>
  <c r="AQ30" i="6"/>
  <c r="AP30" i="6"/>
  <c r="AO30" i="6"/>
  <c r="AN30" i="6"/>
  <c r="AQ29" i="6"/>
  <c r="AP29" i="6"/>
  <c r="AO29" i="6"/>
  <c r="AN29" i="6"/>
  <c r="AQ28" i="6"/>
  <c r="AP28" i="6"/>
  <c r="AO28" i="6"/>
  <c r="AN28" i="6"/>
  <c r="AQ27" i="6"/>
  <c r="AP27" i="6"/>
  <c r="AO27" i="6"/>
  <c r="AN27" i="6"/>
  <c r="AQ26" i="6"/>
  <c r="AP26" i="6"/>
  <c r="AO26" i="6"/>
  <c r="AN26" i="6"/>
  <c r="AQ25" i="6"/>
  <c r="AP25" i="6"/>
  <c r="AO25" i="6"/>
  <c r="AN25" i="6"/>
  <c r="AQ24" i="6"/>
  <c r="AP24" i="6"/>
  <c r="AO24" i="6"/>
  <c r="AN24" i="6"/>
  <c r="AQ23" i="6"/>
  <c r="AP23" i="6"/>
  <c r="AO23" i="6"/>
  <c r="AN23" i="6"/>
  <c r="AQ22" i="6"/>
  <c r="AP22" i="6"/>
  <c r="AO22" i="6"/>
  <c r="AN22" i="6"/>
  <c r="AQ21" i="6"/>
  <c r="AP21" i="6"/>
  <c r="AO21" i="6"/>
  <c r="AN21" i="6"/>
  <c r="AQ20" i="6"/>
  <c r="AP20" i="6"/>
  <c r="AO20" i="6"/>
  <c r="AN20" i="6"/>
  <c r="AQ19" i="6"/>
  <c r="AP19" i="6"/>
  <c r="AO19" i="6"/>
  <c r="AN19" i="6"/>
  <c r="AQ18" i="6"/>
  <c r="AP18" i="6"/>
  <c r="AO18" i="6"/>
  <c r="AN18" i="6"/>
  <c r="AQ17" i="6"/>
  <c r="AP17" i="6"/>
  <c r="AO17" i="6"/>
  <c r="AN17" i="6"/>
  <c r="AQ16" i="6"/>
  <c r="AP16" i="6"/>
  <c r="AO16" i="6"/>
  <c r="AN16" i="6"/>
  <c r="AQ15" i="6"/>
  <c r="AP15" i="6"/>
  <c r="AO15" i="6"/>
  <c r="AN15" i="6"/>
  <c r="AQ14" i="6"/>
  <c r="AP14" i="6"/>
  <c r="AO14" i="6"/>
  <c r="AN14" i="6"/>
  <c r="AQ13" i="6"/>
  <c r="AP13" i="6"/>
  <c r="AO13" i="6"/>
  <c r="AN13" i="6"/>
  <c r="AQ12" i="6"/>
  <c r="AP12" i="6"/>
  <c r="AO12" i="6"/>
  <c r="AQ11" i="6"/>
  <c r="AP11" i="6"/>
  <c r="AO11" i="6"/>
  <c r="AN11" i="6"/>
  <c r="AQ10" i="6"/>
  <c r="AP10" i="6"/>
  <c r="AO10" i="6"/>
  <c r="AN10" i="6"/>
  <c r="AQ9" i="6"/>
  <c r="AP9" i="6"/>
  <c r="AN9" i="6"/>
  <c r="AQ8" i="6"/>
  <c r="AP8" i="6"/>
  <c r="T125" i="6" l="1"/>
  <c r="T250" i="6"/>
  <c r="U250" i="6" s="1"/>
  <c r="T253" i="6"/>
  <c r="T245" i="6"/>
  <c r="U245" i="6" s="1"/>
  <c r="T189" i="6"/>
  <c r="U189" i="6" s="1"/>
  <c r="T181" i="6"/>
  <c r="U181" i="6" s="1"/>
  <c r="T117" i="6"/>
  <c r="U117" i="6" s="1"/>
  <c r="T61" i="6"/>
  <c r="U61" i="6" s="1"/>
  <c r="T53" i="6"/>
  <c r="U53" i="6" s="1"/>
  <c r="T186" i="6"/>
  <c r="U186" i="6" s="1"/>
  <c r="T122" i="6"/>
  <c r="U122" i="6" s="1"/>
  <c r="T58" i="6"/>
  <c r="U58" i="6" s="1"/>
  <c r="T301" i="6"/>
  <c r="U301" i="6" s="1"/>
  <c r="T293" i="6"/>
  <c r="U293" i="6" s="1"/>
  <c r="T285" i="6"/>
  <c r="U285" i="6" s="1"/>
  <c r="T277" i="6"/>
  <c r="U277" i="6" s="1"/>
  <c r="T269" i="6"/>
  <c r="U269" i="6" s="1"/>
  <c r="T261" i="6"/>
  <c r="U261" i="6" s="1"/>
  <c r="T237" i="6"/>
  <c r="U237" i="6" s="1"/>
  <c r="T229" i="6"/>
  <c r="U229" i="6" s="1"/>
  <c r="T221" i="6"/>
  <c r="U221" i="6" s="1"/>
  <c r="T213" i="6"/>
  <c r="U213" i="6" s="1"/>
  <c r="T205" i="6"/>
  <c r="U205" i="6" s="1"/>
  <c r="T197" i="6"/>
  <c r="U197" i="6" s="1"/>
  <c r="T173" i="6"/>
  <c r="U173" i="6" s="1"/>
  <c r="T165" i="6"/>
  <c r="U165" i="6" s="1"/>
  <c r="T157" i="6"/>
  <c r="U157" i="6" s="1"/>
  <c r="T149" i="6"/>
  <c r="U149" i="6" s="1"/>
  <c r="T141" i="6"/>
  <c r="T133" i="6"/>
  <c r="U133" i="6" s="1"/>
  <c r="T109" i="6"/>
  <c r="U109" i="6" s="1"/>
  <c r="T101" i="6"/>
  <c r="U101" i="6" s="1"/>
  <c r="T93" i="6"/>
  <c r="U93" i="6" s="1"/>
  <c r="T85" i="6"/>
  <c r="U85" i="6" s="1"/>
  <c r="T77" i="6"/>
  <c r="U77" i="6" s="1"/>
  <c r="T69" i="6"/>
  <c r="U69" i="6" s="1"/>
  <c r="T45" i="6"/>
  <c r="U45" i="6" s="1"/>
  <c r="T41" i="6"/>
  <c r="U41" i="6" s="1"/>
  <c r="T33" i="6"/>
  <c r="U33" i="6" s="1"/>
  <c r="T17" i="6"/>
  <c r="U17" i="6" s="1"/>
  <c r="T25" i="6"/>
  <c r="U25" i="6" s="1"/>
  <c r="T296" i="6"/>
  <c r="U296" i="6" s="1"/>
  <c r="T288" i="6"/>
  <c r="T280" i="6"/>
  <c r="U280" i="6" s="1"/>
  <c r="T272" i="6"/>
  <c r="U272" i="6" s="1"/>
  <c r="T264" i="6"/>
  <c r="U264" i="6" s="1"/>
  <c r="T256" i="6"/>
  <c r="U256" i="6" s="1"/>
  <c r="T248" i="6"/>
  <c r="T240" i="6"/>
  <c r="T232" i="6"/>
  <c r="U232" i="6" s="1"/>
  <c r="T224" i="6"/>
  <c r="T216" i="6"/>
  <c r="U216" i="6" s="1"/>
  <c r="T208" i="6"/>
  <c r="U208" i="6" s="1"/>
  <c r="T200" i="6"/>
  <c r="U200" i="6" s="1"/>
  <c r="T192" i="6"/>
  <c r="U192" i="6" s="1"/>
  <c r="T184" i="6"/>
  <c r="T176" i="6"/>
  <c r="T168" i="6"/>
  <c r="U168" i="6" s="1"/>
  <c r="T160" i="6"/>
  <c r="U160" i="6" s="1"/>
  <c r="T152" i="6"/>
  <c r="U152" i="6" s="1"/>
  <c r="T144" i="6"/>
  <c r="U144" i="6" s="1"/>
  <c r="T136" i="6"/>
  <c r="U136" i="6" s="1"/>
  <c r="T128" i="6"/>
  <c r="U128" i="6" s="1"/>
  <c r="T120" i="6"/>
  <c r="U120" i="6" s="1"/>
  <c r="T112" i="6"/>
  <c r="T104" i="6"/>
  <c r="T96" i="6"/>
  <c r="T88" i="6"/>
  <c r="U88" i="6" s="1"/>
  <c r="T80" i="6"/>
  <c r="U80" i="6" s="1"/>
  <c r="T72" i="6"/>
  <c r="U72" i="6" s="1"/>
  <c r="T64" i="6"/>
  <c r="U64" i="6" s="1"/>
  <c r="T56" i="6"/>
  <c r="T48" i="6"/>
  <c r="T44" i="6"/>
  <c r="T36" i="6"/>
  <c r="T28" i="6"/>
  <c r="U28" i="6" s="1"/>
  <c r="T20" i="6"/>
  <c r="T12" i="6"/>
  <c r="U12" i="6" s="1"/>
  <c r="T298" i="6"/>
  <c r="T290" i="6"/>
  <c r="T282" i="6"/>
  <c r="T274" i="6"/>
  <c r="T266" i="6"/>
  <c r="T258" i="6"/>
  <c r="T242" i="6"/>
  <c r="T234" i="6"/>
  <c r="T226" i="6"/>
  <c r="T218" i="6"/>
  <c r="T210" i="6"/>
  <c r="T202" i="6"/>
  <c r="T194" i="6"/>
  <c r="T178" i="6"/>
  <c r="T170" i="6"/>
  <c r="T162" i="6"/>
  <c r="T154" i="6"/>
  <c r="T146" i="6"/>
  <c r="T138" i="6"/>
  <c r="T130" i="6"/>
  <c r="T114" i="6"/>
  <c r="U114" i="6" s="1"/>
  <c r="T106" i="6"/>
  <c r="T98" i="6"/>
  <c r="U98" i="6" s="1"/>
  <c r="T90" i="6"/>
  <c r="U90" i="6" s="1"/>
  <c r="T82" i="6"/>
  <c r="T74" i="6"/>
  <c r="T66" i="6"/>
  <c r="T50" i="6"/>
  <c r="T38" i="6"/>
  <c r="U38" i="6" s="1"/>
  <c r="T30" i="6"/>
  <c r="T22" i="6"/>
  <c r="T14" i="6"/>
  <c r="T297" i="6"/>
  <c r="T289" i="6"/>
  <c r="U289" i="6" s="1"/>
  <c r="T281" i="6"/>
  <c r="T273" i="6"/>
  <c r="T265" i="6"/>
  <c r="U265" i="6" s="1"/>
  <c r="T257" i="6"/>
  <c r="T249" i="6"/>
  <c r="T241" i="6"/>
  <c r="T233" i="6"/>
  <c r="T225" i="6"/>
  <c r="T217" i="6"/>
  <c r="T209" i="6"/>
  <c r="T201" i="6"/>
  <c r="T193" i="6"/>
  <c r="T185" i="6"/>
  <c r="T177" i="6"/>
  <c r="T169" i="6"/>
  <c r="T161" i="6"/>
  <c r="T153" i="6"/>
  <c r="T145" i="6"/>
  <c r="T137" i="6"/>
  <c r="T129" i="6"/>
  <c r="T121" i="6"/>
  <c r="T113" i="6"/>
  <c r="T105" i="6"/>
  <c r="T97" i="6"/>
  <c r="T89" i="6"/>
  <c r="T81" i="6"/>
  <c r="T73" i="6"/>
  <c r="T65" i="6"/>
  <c r="T57" i="6"/>
  <c r="T49" i="6"/>
  <c r="T37" i="6"/>
  <c r="T29" i="6"/>
  <c r="T21" i="6"/>
  <c r="T13" i="6"/>
  <c r="T147" i="6"/>
  <c r="T91" i="6"/>
  <c r="T134" i="6"/>
  <c r="T126" i="6"/>
  <c r="T62" i="6"/>
  <c r="T300" i="6"/>
  <c r="T292" i="6"/>
  <c r="T284" i="6"/>
  <c r="T276" i="6"/>
  <c r="T268" i="6"/>
  <c r="T260" i="6"/>
  <c r="T252" i="6"/>
  <c r="T244" i="6"/>
  <c r="T236" i="6"/>
  <c r="T228" i="6"/>
  <c r="T220" i="6"/>
  <c r="T212" i="6"/>
  <c r="T204" i="6"/>
  <c r="T196" i="6"/>
  <c r="T188" i="6"/>
  <c r="T180" i="6"/>
  <c r="T172" i="6"/>
  <c r="T164" i="6"/>
  <c r="T156" i="6"/>
  <c r="T148" i="6"/>
  <c r="T140" i="6"/>
  <c r="T132" i="6"/>
  <c r="T124" i="6"/>
  <c r="T116" i="6"/>
  <c r="T108" i="6"/>
  <c r="T100" i="6"/>
  <c r="T92" i="6"/>
  <c r="T84" i="6"/>
  <c r="T76" i="6"/>
  <c r="T68" i="6"/>
  <c r="T60" i="6"/>
  <c r="T52" i="6"/>
  <c r="T40" i="6"/>
  <c r="T32" i="6"/>
  <c r="T24" i="6"/>
  <c r="T16" i="6"/>
  <c r="T9" i="6"/>
  <c r="U9" i="6" s="1"/>
  <c r="T295" i="6"/>
  <c r="T287" i="6"/>
  <c r="T279" i="6"/>
  <c r="T271" i="6"/>
  <c r="T263" i="6"/>
  <c r="T255" i="6"/>
  <c r="T247" i="6"/>
  <c r="T239" i="6"/>
  <c r="T231" i="6"/>
  <c r="T223" i="6"/>
  <c r="T215" i="6"/>
  <c r="T207" i="6"/>
  <c r="T199" i="6"/>
  <c r="U199" i="6" s="1"/>
  <c r="T191" i="6"/>
  <c r="T183" i="6"/>
  <c r="T175" i="6"/>
  <c r="T167" i="6"/>
  <c r="T159" i="6"/>
  <c r="T151" i="6"/>
  <c r="T143" i="6"/>
  <c r="T135" i="6"/>
  <c r="T127" i="6"/>
  <c r="T119" i="6"/>
  <c r="T111" i="6"/>
  <c r="U111" i="6" s="1"/>
  <c r="T103" i="6"/>
  <c r="T95" i="6"/>
  <c r="T87" i="6"/>
  <c r="T79" i="6"/>
  <c r="T71" i="6"/>
  <c r="T63" i="6"/>
  <c r="T55" i="6"/>
  <c r="T47" i="6"/>
  <c r="T43" i="6"/>
  <c r="T35" i="6"/>
  <c r="T27" i="6"/>
  <c r="T19" i="6"/>
  <c r="T11" i="6"/>
  <c r="T283" i="6"/>
  <c r="T275" i="6"/>
  <c r="T219" i="6"/>
  <c r="T211" i="6"/>
  <c r="T155" i="6"/>
  <c r="T83" i="6"/>
  <c r="T31" i="6"/>
  <c r="T23" i="6"/>
  <c r="T262" i="6"/>
  <c r="T254" i="6"/>
  <c r="T198" i="6"/>
  <c r="T190" i="6"/>
  <c r="T70" i="6"/>
  <c r="T10" i="6"/>
  <c r="U10" i="6" s="1"/>
  <c r="U141" i="6"/>
  <c r="T299" i="6"/>
  <c r="T291" i="6"/>
  <c r="T267" i="6"/>
  <c r="T259" i="6"/>
  <c r="T251" i="6"/>
  <c r="T243" i="6"/>
  <c r="T235" i="6"/>
  <c r="T227" i="6"/>
  <c r="T203" i="6"/>
  <c r="T195" i="6"/>
  <c r="T187" i="6"/>
  <c r="T179" i="6"/>
  <c r="T171" i="6"/>
  <c r="T163" i="6"/>
  <c r="T139" i="6"/>
  <c r="T131" i="6"/>
  <c r="T123" i="6"/>
  <c r="T115" i="6"/>
  <c r="T107" i="6"/>
  <c r="T99" i="6"/>
  <c r="T75" i="6"/>
  <c r="T67" i="6"/>
  <c r="T59" i="6"/>
  <c r="T51" i="6"/>
  <c r="T39" i="6"/>
  <c r="T15" i="6"/>
  <c r="T8" i="6"/>
  <c r="U8" i="6" s="1"/>
  <c r="T294" i="6"/>
  <c r="T286" i="6"/>
  <c r="T278" i="6"/>
  <c r="T270" i="6"/>
  <c r="T246" i="6"/>
  <c r="T238" i="6"/>
  <c r="T230" i="6"/>
  <c r="T222" i="6"/>
  <c r="T214" i="6"/>
  <c r="T206" i="6"/>
  <c r="T182" i="6"/>
  <c r="T174" i="6"/>
  <c r="T166" i="6"/>
  <c r="T158" i="6"/>
  <c r="T150" i="6"/>
  <c r="T142" i="6"/>
  <c r="T118" i="6"/>
  <c r="T110" i="6"/>
  <c r="T102" i="6"/>
  <c r="T94" i="6"/>
  <c r="T86" i="6"/>
  <c r="T78" i="6"/>
  <c r="T54" i="6"/>
  <c r="T46" i="6"/>
  <c r="T42" i="6"/>
  <c r="T34" i="6"/>
  <c r="T26" i="6"/>
  <c r="T18" i="6"/>
  <c r="U253" i="6"/>
  <c r="U125" i="6"/>
  <c r="T7" i="6"/>
  <c r="U227" i="6" l="1"/>
  <c r="U79" i="6"/>
  <c r="U182" i="6"/>
  <c r="U278" i="6"/>
  <c r="U59" i="6"/>
  <c r="U236" i="6"/>
  <c r="U49" i="6"/>
  <c r="U241" i="6"/>
  <c r="U240" i="6"/>
  <c r="U223" i="6"/>
  <c r="U42" i="6"/>
  <c r="U118" i="6"/>
  <c r="U75" i="6"/>
  <c r="U171" i="6"/>
  <c r="U23" i="6"/>
  <c r="U60" i="6"/>
  <c r="U124" i="6"/>
  <c r="U188" i="6"/>
  <c r="U129" i="6"/>
  <c r="U193" i="6"/>
  <c r="U22" i="6"/>
  <c r="U234" i="6"/>
  <c r="U286" i="6"/>
  <c r="U243" i="6"/>
  <c r="U82" i="6"/>
  <c r="U226" i="6"/>
  <c r="U248" i="6"/>
  <c r="U222" i="6"/>
  <c r="U266" i="6"/>
  <c r="U68" i="6"/>
  <c r="U196" i="6"/>
  <c r="U73" i="6"/>
  <c r="U137" i="6"/>
  <c r="U83" i="6"/>
  <c r="U119" i="6"/>
  <c r="U183" i="6"/>
  <c r="U247" i="6"/>
  <c r="U16" i="6"/>
  <c r="U140" i="6"/>
  <c r="U204" i="6"/>
  <c r="U21" i="6"/>
  <c r="U81" i="6"/>
  <c r="U145" i="6"/>
  <c r="U106" i="6"/>
  <c r="U20" i="6"/>
  <c r="U255" i="6"/>
  <c r="U153" i="6"/>
  <c r="U281" i="6"/>
  <c r="U158" i="6"/>
  <c r="U127" i="6"/>
  <c r="U191" i="6"/>
  <c r="U29" i="6"/>
  <c r="U246" i="6"/>
  <c r="U11" i="6"/>
  <c r="U263" i="6"/>
  <c r="U32" i="6"/>
  <c r="U220" i="6"/>
  <c r="U161" i="6"/>
  <c r="U202" i="6"/>
  <c r="U274" i="6"/>
  <c r="U288" i="6"/>
  <c r="U219" i="6"/>
  <c r="U207" i="6"/>
  <c r="U40" i="6"/>
  <c r="U228" i="6"/>
  <c r="U292" i="6"/>
  <c r="U134" i="6"/>
  <c r="U105" i="6"/>
  <c r="U233" i="6"/>
  <c r="U297" i="6"/>
  <c r="U210" i="6"/>
  <c r="U201" i="6"/>
  <c r="U185" i="6"/>
  <c r="U104" i="6"/>
  <c r="U184" i="6"/>
  <c r="U282" i="6"/>
  <c r="U56" i="6"/>
  <c r="U13" i="6"/>
  <c r="U103" i="6"/>
  <c r="U44" i="6"/>
  <c r="U121" i="6"/>
  <c r="U57" i="6"/>
  <c r="U146" i="6"/>
  <c r="U112" i="6"/>
  <c r="U167" i="6"/>
  <c r="U96" i="6"/>
  <c r="U224" i="6"/>
  <c r="U50" i="6"/>
  <c r="U36" i="6"/>
  <c r="U177" i="6"/>
  <c r="U74" i="6"/>
  <c r="U48" i="6"/>
  <c r="U176" i="6"/>
  <c r="U113" i="6"/>
  <c r="U249" i="6"/>
  <c r="U290" i="6"/>
  <c r="U218" i="6"/>
  <c r="U91" i="6"/>
  <c r="U43" i="6"/>
  <c r="U209" i="6"/>
  <c r="U295" i="6"/>
  <c r="U194" i="6"/>
  <c r="U130" i="6"/>
  <c r="U65" i="6"/>
  <c r="U273" i="6"/>
  <c r="U170" i="6"/>
  <c r="U24" i="6"/>
  <c r="U217" i="6"/>
  <c r="U30" i="6"/>
  <c r="U14" i="6"/>
  <c r="U89" i="6"/>
  <c r="U154" i="6"/>
  <c r="U156" i="6"/>
  <c r="U284" i="6"/>
  <c r="U71" i="6"/>
  <c r="U162" i="6"/>
  <c r="U31" i="6"/>
  <c r="U242" i="6"/>
  <c r="U211" i="6"/>
  <c r="U257" i="6"/>
  <c r="U239" i="6"/>
  <c r="U148" i="6"/>
  <c r="U169" i="6"/>
  <c r="U260" i="6"/>
  <c r="U142" i="6"/>
  <c r="U66" i="6"/>
  <c r="U298" i="6"/>
  <c r="U138" i="6"/>
  <c r="U147" i="6"/>
  <c r="U275" i="6"/>
  <c r="U47" i="6"/>
  <c r="U258" i="6"/>
  <c r="U178" i="6"/>
  <c r="U225" i="6"/>
  <c r="U95" i="6"/>
  <c r="U300" i="6"/>
  <c r="U116" i="6"/>
  <c r="U37" i="6"/>
  <c r="U299" i="6"/>
  <c r="U97" i="6"/>
  <c r="U126" i="6"/>
  <c r="U172" i="6"/>
  <c r="U99" i="6"/>
  <c r="U268" i="6"/>
  <c r="U62" i="6"/>
  <c r="U279" i="6"/>
  <c r="U67" i="6"/>
  <c r="U231" i="6"/>
  <c r="U132" i="6"/>
  <c r="U87" i="6"/>
  <c r="U190" i="6"/>
  <c r="U179" i="6"/>
  <c r="U214" i="6"/>
  <c r="U151" i="6"/>
  <c r="U100" i="6"/>
  <c r="U164" i="6"/>
  <c r="U19" i="6"/>
  <c r="U52" i="6"/>
  <c r="U252" i="6"/>
  <c r="U175" i="6"/>
  <c r="U180" i="6"/>
  <c r="U46" i="6"/>
  <c r="U27" i="6"/>
  <c r="U262" i="6"/>
  <c r="U215" i="6"/>
  <c r="U259" i="6"/>
  <c r="U139" i="6"/>
  <c r="U198" i="6"/>
  <c r="U35" i="6"/>
  <c r="U276" i="6"/>
  <c r="U63" i="6"/>
  <c r="U143" i="6"/>
  <c r="U271" i="6"/>
  <c r="U84" i="6"/>
  <c r="U212" i="6"/>
  <c r="U55" i="6"/>
  <c r="U135" i="6"/>
  <c r="U76" i="6"/>
  <c r="U110" i="6"/>
  <c r="U163" i="6"/>
  <c r="U159" i="6"/>
  <c r="U287" i="6"/>
  <c r="U108" i="6"/>
  <c r="U244" i="6"/>
  <c r="U92" i="6"/>
  <c r="U254" i="6"/>
  <c r="U70" i="6"/>
  <c r="U294" i="6"/>
  <c r="U251" i="6"/>
  <c r="U123" i="6"/>
  <c r="U26" i="6"/>
  <c r="U235" i="6"/>
  <c r="U166" i="6"/>
  <c r="U86" i="6"/>
  <c r="U206" i="6"/>
  <c r="U34" i="6"/>
  <c r="U102" i="6"/>
  <c r="U283" i="6"/>
  <c r="U131" i="6"/>
  <c r="U155" i="6"/>
  <c r="U195" i="6"/>
  <c r="U15" i="6"/>
  <c r="U203" i="6"/>
  <c r="U54" i="6"/>
  <c r="U39" i="6"/>
  <c r="U78" i="6"/>
  <c r="U230" i="6"/>
  <c r="U238" i="6"/>
  <c r="U107" i="6"/>
  <c r="U291" i="6"/>
  <c r="U150" i="6"/>
  <c r="U115" i="6"/>
  <c r="U187" i="6"/>
  <c r="U267" i="6"/>
  <c r="U18" i="6"/>
  <c r="U94" i="6"/>
  <c r="U174" i="6"/>
  <c r="U270" i="6"/>
  <c r="U51" i="6"/>
  <c r="U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P2" authorId="0" shapeId="0" xr:uid="{00000000-0006-0000-0600-000001000000}">
      <text>
        <r>
          <rPr>
            <b/>
            <sz val="9"/>
            <color indexed="81"/>
            <rFont val="Tahoma"/>
            <family val="2"/>
          </rPr>
          <t>Usuario:</t>
        </r>
        <r>
          <rPr>
            <sz val="9"/>
            <color indexed="81"/>
            <rFont val="Tahoma"/>
            <family val="2"/>
          </rPr>
          <t xml:space="preserve">
Seria bueno definir un ejemplo si es dato abierto o no</t>
        </r>
      </text>
    </comment>
  </commentList>
</comments>
</file>

<file path=xl/sharedStrings.xml><?xml version="1.0" encoding="utf-8"?>
<sst xmlns="http://schemas.openxmlformats.org/spreadsheetml/2006/main" count="709" uniqueCount="440">
  <si>
    <t>MATRIZ DE ACTIVOS DE INFORMACIÓN</t>
  </si>
  <si>
    <t>PROCESO</t>
  </si>
  <si>
    <t xml:space="preserve">LÍDER DE PROCESO O FUNCIONARIO DESIGNADO </t>
  </si>
  <si>
    <t>FECHA ÚLTIMA ACTUALIZACIÓN</t>
  </si>
  <si>
    <t>CAMPO</t>
  </si>
  <si>
    <t>DEFINICIÓN</t>
  </si>
  <si>
    <t>INSTRUCTIVO</t>
  </si>
  <si>
    <t>RESPONSABLE DE DILIGENCIAMIENTO</t>
  </si>
  <si>
    <t>Corresponde al nombre del proceso  en el cual se está realizando el inventario y valoración de activos de información.</t>
  </si>
  <si>
    <t>Diligencie el campo con la información correspondiente a la solicitada en el campo.</t>
  </si>
  <si>
    <t>Líder de proceso / Colaborador designado / CISO</t>
  </si>
  <si>
    <t>LÍDER DE PROCESO O FUNCIONARIO DESIGNADO / CALIFICADO POR</t>
  </si>
  <si>
    <t>Persona responsable del (los) proceso (s) al interior de la oficina o dirección a la cual pertenece para la identificación/actualización, clasificación, etiquetado y valoración de los activos de información.</t>
  </si>
  <si>
    <t>Diligencie la información asociada al líder de proceso, funcionario designado o quien realice la calificación.</t>
  </si>
  <si>
    <t>Última fecha en la cual se llevó a cabo la identificación, clasificación, etiquetado y valoración de los activos de información de los procesos que tiene a cargo.</t>
  </si>
  <si>
    <t>Diligencie la fecha en la que realizó la creación o actualización del inventario de activos.</t>
  </si>
  <si>
    <t>IDENTIFICACIÓN DE ACTIVOS DE INFORMACIÓN</t>
  </si>
  <si>
    <t>ID. ACTIVO</t>
  </si>
  <si>
    <t xml:space="preserve">Este es un indicador automático propio de la matriz </t>
  </si>
  <si>
    <t>El campo es automático y ya está diligenciado.</t>
  </si>
  <si>
    <t>Automático por herramienta</t>
  </si>
  <si>
    <t>Registre el nombre del proceso al cual pertenece el activo de información.</t>
  </si>
  <si>
    <t>Líder de proceso / Funcionario designado</t>
  </si>
  <si>
    <t>PROCEDIMIENTO</t>
  </si>
  <si>
    <t>Nombre del procedimiento en el que se encuentra referenciado o al que pertenece el activo de información.</t>
  </si>
  <si>
    <t>Registre el nombre del procedimiento al cual pertenece el activo de información.</t>
  </si>
  <si>
    <t>NOMBRE DEL ACTIVO DE INFORMACIÓN</t>
  </si>
  <si>
    <t>Denominación asignada al activo de información. Es necesario resaltar que este nombre en el caso de ser formatos o documentos puede ser diferente al nombre asignado al formato o documento.</t>
  </si>
  <si>
    <t>Registre el nombre a través del cual se identifica el activo de información.</t>
  </si>
  <si>
    <t>DESCRIPCIÓN DEL ACTIVO DE INFORMACIÓN</t>
  </si>
  <si>
    <t>Descripción o detalle que permite contextualizar o proporcionar más información sobre el activo de información.</t>
  </si>
  <si>
    <t>Realice una breve descripción que ayude a contextualiza el activo de información que está registrando.</t>
  </si>
  <si>
    <t>CÓDIGO EN EL SISTEMA INTEGRAL DE GESTIÓN INSTITUCIONAL</t>
  </si>
  <si>
    <t>Código que haya sido asignado al documento, formato o archivo dentro Sistema Integral de Gestión Institucional</t>
  </si>
  <si>
    <t>Registre para el caso de archivos, documentos o información el código asignado dentro del Sistema Integral de Gestión Institucional. En caso de que el formato o procedimiento se encuentre en proceso de adopción o sea un documento externo, registrar el nombre de este. Sí no se cuenta con un formato preestablecido para la generación del documento de archivo (registro), en este campo se incluye “No Aplica (N. A.)”.</t>
  </si>
  <si>
    <t>USUARIO</t>
  </si>
  <si>
    <t>Es una parte designada de la entidad, un cargo, proceso, o grupo de  trabajo, dependencia que hace uso del activo de información.</t>
  </si>
  <si>
    <t>Registre  la entidad, un cargo, proceso,  grupo de  trabajo, dependencia que hace uso del activo de información.</t>
  </si>
  <si>
    <t>PROPIETARIO</t>
  </si>
  <si>
    <t>Es una parte designada de la entidad, un cargo, proceso, o grupo de  trabajo, dependencia encargado de definir el uso, administración, acceso y controles aplicables sobre el activo de información.</t>
  </si>
  <si>
    <t>Registre la entidad, cargo, proceso, grupo de  trabajo o dependencia encargado de definir el uso, administración, acceso y controles aplicables sobre el activo de información.</t>
  </si>
  <si>
    <t>CUSTODIO (NOMBRE DEL CARGO / DEPENDENCIA / GRUPO / OFICINA)</t>
  </si>
  <si>
    <t>Es una parte designada de la entidad, un cargo, proceso, o grupo de  trabajo, dependencia encargado de aplicar y hacer efectivo el uso, administración, acceso y controles definidos por el propietario del activo de información. Tales como copias  de  seguridad,  asignación  privilegios  de  acceso,  modificación  y borrado.</t>
  </si>
  <si>
    <t>Registre la entidad, cargo, proceso, grupo de  trabajo o dependencia encargado de aplicar y hacer efectivo el uso, administración, acceso y controles definidos por el propietario del activo de información</t>
  </si>
  <si>
    <t>RETENCIÓN DOCUMENTAL</t>
  </si>
  <si>
    <t>Serie</t>
  </si>
  <si>
    <t xml:space="preserve">Nombre asignado en la tabla de retención documental para la serie. </t>
  </si>
  <si>
    <t>Registrar el nombre asignado en la tabla de retención documental para la serie. En caso de no contar con una clasificación documental, en este campo se registra la expresión “sin establecer” y se procede a revisar el cuadro de clasificación documental ya sea para la actualización o para la elaboración de la TRD, según corresponda.</t>
  </si>
  <si>
    <t>Líder de proceso / Colaborador designado</t>
  </si>
  <si>
    <t>Subserie</t>
  </si>
  <si>
    <t xml:space="preserve">Nombre asignado en la tabla de retención documental para la subserie. </t>
  </si>
  <si>
    <t>Registrar el nombre asignado en la tabla de retención documental para la subserie. En caso de no contar con una clasificación documental, en este campo se registra la expresión “sin establecer” y se procede a revisar el cuadro de clasificación documental ya sea para la actualización o para la elaboración de la TRD, según corresponda.</t>
  </si>
  <si>
    <t>VALORACIÓN DEL ACTIVO</t>
  </si>
  <si>
    <t>Tipo de Activo</t>
  </si>
  <si>
    <r>
      <t xml:space="preserve">Define el tipo al cual pertenece el activo. Para este campo consulte la hoja </t>
    </r>
    <r>
      <rPr>
        <b/>
        <sz val="11"/>
        <color indexed="8"/>
        <rFont val="Calibri"/>
        <family val="2"/>
        <scheme val="minor"/>
      </rPr>
      <t>"Detalle Listas":</t>
    </r>
  </si>
  <si>
    <t xml:space="preserve">Seleccione el tipo de activo que se relacione con el activo identificado. </t>
  </si>
  <si>
    <t>CLASIFICACIÓN SEGÚN LA CONFIDENCIALIDAD</t>
  </si>
  <si>
    <r>
      <t xml:space="preserve">Se dará la calificación de </t>
    </r>
    <r>
      <rPr>
        <b/>
        <sz val="11"/>
        <color indexed="8"/>
        <rFont val="Calibri"/>
        <family val="2"/>
        <scheme val="minor"/>
      </rPr>
      <t xml:space="preserve">ALTO </t>
    </r>
    <r>
      <rPr>
        <sz val="11"/>
        <color indexed="8"/>
        <rFont val="Calibri"/>
        <family val="2"/>
        <scheme val="minor"/>
      </rPr>
      <t>cuando: La Información del activo se encuentra disponible sólo para grupo de personas dentro o fuera de la entidad y que en caso de ser conocida por terceros sin autorización puede conllevar un impacto significativo de índole legal, operativo, reputacional o económico. Por lo tanto, la información pública clasificada, información pública reservada, Datos sensibles serán catalogados como “ALTO”.</t>
    </r>
  </si>
  <si>
    <t>Realice la calificación del la integridad del activo de información según los criterios suministrados y disponibles.</t>
  </si>
  <si>
    <r>
      <t xml:space="preserve">Se dará la calificación de </t>
    </r>
    <r>
      <rPr>
        <b/>
        <sz val="11"/>
        <color indexed="8"/>
        <rFont val="Calibri"/>
        <family val="2"/>
        <scheme val="minor"/>
      </rPr>
      <t xml:space="preserve">MEDIO </t>
    </r>
    <r>
      <rPr>
        <sz val="11"/>
        <color indexed="8"/>
        <rFont val="Calibri"/>
        <family val="2"/>
        <scheme val="minor"/>
      </rPr>
      <t>cuando: La Información del activo corresponde a Información interna de la entidad que puede ser conocida y accedida por personas o sistemas internos o externos debidamente autorizados, adicionalmente la información en construcción será catalogada como “MEDIO”.</t>
    </r>
  </si>
  <si>
    <r>
      <t xml:space="preserve">Se dará la calificación de </t>
    </r>
    <r>
      <rPr>
        <b/>
        <sz val="11"/>
        <color indexed="8"/>
        <rFont val="Calibri"/>
        <family val="2"/>
        <scheme val="minor"/>
      </rPr>
      <t xml:space="preserve">BAJO </t>
    </r>
    <r>
      <rPr>
        <sz val="11"/>
        <color indexed="8"/>
        <rFont val="Calibri"/>
        <family val="2"/>
        <scheme val="minor"/>
      </rPr>
      <t>cuando: La Información del activo puede ser entregada o publicada sin restricciones a cualquier persona dentro y fuera de la entidad, sin que esto implique daños a terceros ni a las actividades o procesos de la entidad, los tipos de datos que hacen parte de esta categoría son datos públicos y datos abiertos.”.</t>
    </r>
  </si>
  <si>
    <t>Valor</t>
  </si>
  <si>
    <r>
      <t xml:space="preserve">Este campo se calcula de manera automática, de acuerdo con la opción escogida en la </t>
    </r>
    <r>
      <rPr>
        <b/>
        <sz val="11"/>
        <color indexed="8"/>
        <rFont val="Calibri"/>
        <family val="2"/>
        <scheme val="minor"/>
      </rPr>
      <t>CLASIFICACIÓN SEGÚN LA CONFIDENCIALIDAD.</t>
    </r>
  </si>
  <si>
    <t>Cálculo automático</t>
  </si>
  <si>
    <t>CLASIFICACIÓN SEGÚN LA INTEGRIDAD</t>
  </si>
  <si>
    <r>
      <rPr>
        <b/>
        <sz val="11"/>
        <color indexed="8"/>
        <rFont val="Calibri"/>
        <family val="2"/>
        <scheme val="minor"/>
      </rPr>
      <t>ALTO</t>
    </r>
    <r>
      <rPr>
        <sz val="11"/>
        <color indexed="8"/>
        <rFont val="Calibri"/>
        <family val="2"/>
        <scheme val="minor"/>
      </rPr>
      <t>:   Información cuya modificación no autorizada, causa pérdida de exactitud y falta de datos, podría no repararse completamente, afecta a toda la organización generando retraso en las funciones, y los daños son casi irreparables, no se cuenta con los medios ni mecanismos para recuperar la información.</t>
    </r>
  </si>
  <si>
    <r>
      <rPr>
        <b/>
        <sz val="11"/>
        <color indexed="8"/>
        <rFont val="Calibri"/>
        <family val="2"/>
        <scheme val="minor"/>
      </rPr>
      <t>MEDIO</t>
    </r>
    <r>
      <rPr>
        <sz val="11"/>
        <color indexed="8"/>
        <rFont val="Calibri"/>
        <family val="2"/>
        <scheme val="minor"/>
      </rPr>
      <t>: Información cuya modificación no autorizada, pérdida de exactitud y falta de datos, podría repararse parcialmente, se afectan varios procesos generando retrasos en las actividades, se cuenta con un backup de la información.</t>
    </r>
  </si>
  <si>
    <r>
      <rPr>
        <b/>
        <sz val="11"/>
        <color indexed="8"/>
        <rFont val="Calibri"/>
        <family val="2"/>
        <scheme val="minor"/>
      </rPr>
      <t>BAJO</t>
    </r>
    <r>
      <rPr>
        <sz val="11"/>
        <color indexed="8"/>
        <rFont val="Calibri"/>
        <family val="2"/>
        <scheme val="minor"/>
      </rPr>
      <t>: Información cuya modificación no autorizada, pérdida de exactitud y falta de datos se puede remediar. Se afecta solo un porcentaje del proceso, no se pierde información, se puede seguir trabajando.</t>
    </r>
  </si>
  <si>
    <r>
      <t xml:space="preserve">Este campo se calcula de manera automática, de acuerdo con la opción escogida en la </t>
    </r>
    <r>
      <rPr>
        <b/>
        <sz val="11"/>
        <color indexed="8"/>
        <rFont val="Calibri"/>
        <family val="2"/>
        <scheme val="minor"/>
      </rPr>
      <t>CLASIFICACIÓN SEGÚN LA INTEGRIDAD.</t>
    </r>
  </si>
  <si>
    <t>CLASIFICACIÓN SEGÚN LA DISPONIBILIDAD</t>
  </si>
  <si>
    <r>
      <rPr>
        <b/>
        <sz val="11"/>
        <color indexed="8"/>
        <rFont val="Calibri"/>
        <family val="2"/>
        <scheme val="minor"/>
      </rPr>
      <t>ALTO</t>
    </r>
    <r>
      <rPr>
        <sz val="11"/>
        <color indexed="8"/>
        <rFont val="Calibri"/>
        <family val="2"/>
        <scheme val="minor"/>
      </rPr>
      <t>:   Información donde la imposibilidad de acceso por menos de 1 día ocasiona pérdidas mayores y/o sanciones a la entidad.</t>
    </r>
  </si>
  <si>
    <t>Realice la calificación del la disponibilidad del activo de información según los criterios suministrados y disponibles.</t>
  </si>
  <si>
    <r>
      <rPr>
        <b/>
        <sz val="11"/>
        <color indexed="8"/>
        <rFont val="Calibri"/>
        <family val="2"/>
        <scheme val="minor"/>
      </rPr>
      <t>MEDIO</t>
    </r>
    <r>
      <rPr>
        <sz val="11"/>
        <color indexed="8"/>
        <rFont val="Calibri"/>
        <family val="2"/>
        <scheme val="minor"/>
      </rPr>
      <t>: Información donde la imposibilidad de acceso por un periodo de entre 2 y 7 días puede ocasionar pérdidas o sanciones la entidad.</t>
    </r>
  </si>
  <si>
    <r>
      <rPr>
        <b/>
        <sz val="11"/>
        <color indexed="8"/>
        <rFont val="Calibri"/>
        <family val="2"/>
        <scheme val="minor"/>
      </rPr>
      <t>BAJO</t>
    </r>
    <r>
      <rPr>
        <sz val="11"/>
        <color indexed="8"/>
        <rFont val="Calibri"/>
        <family val="2"/>
        <scheme val="minor"/>
      </rPr>
      <t xml:space="preserve">: Información donde la imposibilidad de acceso no afecta en forma significativa el movimiento de la entidad y puede no estar disponible más de una semana.  
Indisponibilidad: más de una semana (1 semana = 7 días calendario). </t>
    </r>
  </si>
  <si>
    <r>
      <t xml:space="preserve">Este campo se calcula de manera automática, de acuerdo con la opción escogida en la </t>
    </r>
    <r>
      <rPr>
        <b/>
        <sz val="11"/>
        <color indexed="8"/>
        <rFont val="Calibri"/>
        <family val="2"/>
        <scheme val="minor"/>
      </rPr>
      <t xml:space="preserve"> CLASIFICACIÓN SEGÚN LA DISPONIBILIDAD.</t>
    </r>
  </si>
  <si>
    <t>Valor del Activo para el proceso</t>
  </si>
  <si>
    <t>Este campo se calcula de manera automática como resultado final de la clasificación a nivel de las propiedades de : confidencialidad, integridad y disponibilidad.</t>
  </si>
  <si>
    <t>OBSERVACIONES</t>
  </si>
  <si>
    <t>En este campo se deben plasmar todas las observaciones que el dueño del activo de información considere necesarias con respecto al Activo de Información, puede anotarse también las razones por las cuales se realizaron las calificaciones, y qué se tuvo en cuenta para determinar las mismas.</t>
  </si>
  <si>
    <t>Registre observaciones adicionales sobre el activo de información.</t>
  </si>
  <si>
    <t>PROTECCION DE DATOS</t>
  </si>
  <si>
    <t>El activo almacena o solicita Datos personales</t>
  </si>
  <si>
    <t>En este campo se indica si el activo de información almacena o solicita o recolecta datos de tipo personal. Ej. Datos de contacto, datos laborales, datos patrimoniales, datos académicos, entre otros.</t>
  </si>
  <si>
    <t>Identifique si en el activo de información se almacena o solicita información personal.</t>
  </si>
  <si>
    <t>Los datos almacenados o requeridos son públicos</t>
  </si>
  <si>
    <r>
      <t>Este campo Solamente es diligenciado cuando en el campo “</t>
    </r>
    <r>
      <rPr>
        <b/>
        <sz val="11"/>
        <color indexed="8"/>
        <rFont val="Calibri"/>
        <family val="2"/>
        <scheme val="minor"/>
      </rPr>
      <t>El activo almacena o solicita Datos personales</t>
    </r>
    <r>
      <rPr>
        <sz val="11"/>
        <color indexed="8"/>
        <rFont val="Calibri"/>
        <family val="2"/>
        <scheme val="minor"/>
      </rPr>
      <t>” se selecciona “Si”. El Campo cambia de color gris a blanco con el fin de indicar que se ha habilitado y debe ser diligenciado, permitiendo indicar si los datos personales que almacena, solicita o recolecta son de tipo público. Es decir, datos personales que la Entidad o las Leyes ha determinado expresamente como públicos. 
Ej., correos laborales, nombre, cargos o roles, datos de contacto definidos como públicos, sentencias judiciales, documentos públicos, datos de gacetas o boletines, entre otros.</t>
    </r>
  </si>
  <si>
    <t>Identifique si los datos almacenados o solicitados son de tipo publico.</t>
  </si>
  <si>
    <t>Los datos almacenados o requeridos son Privados</t>
  </si>
  <si>
    <r>
      <t>Solamente es diligenciado cuando en el campo “</t>
    </r>
    <r>
      <rPr>
        <b/>
        <sz val="11"/>
        <color indexed="8"/>
        <rFont val="Calibri"/>
        <family val="2"/>
        <scheme val="minor"/>
      </rPr>
      <t>El activo almacena o solicita Datos personales</t>
    </r>
    <r>
      <rPr>
        <sz val="11"/>
        <color indexed="8"/>
        <rFont val="Calibri"/>
        <family val="2"/>
        <scheme val="minor"/>
      </rPr>
      <t>” se selecciona “Si”. El Campo cambia de color gris a blanco con el fin de indicar que se ha habilitado y debe ser diligenciado, permitiendo indicar si los datos personales que almacena, solicita o recolecta son de tipo privado. Es decir, datos personales que por su naturaleza son datos que solo le interesan al titular y no deberían ser conocidos por terceros.
Ej. correo electrónico personal, teléfono, dirección de vivienda, datos laborales, nivel de escolaridad, sobre infracciones administrativas o penales, los datos administrados por algunas entidades como tributarias, financieras o de la seguridad social, fotografías, videos, y cualquier otro dato que referencien el estilo de vida de una persona.</t>
    </r>
  </si>
  <si>
    <t>Identifique si los datos almacenados o solicitados son de tipo privado.</t>
  </si>
  <si>
    <t>Los datos almacenados o requeridos son Semiprivados</t>
  </si>
  <si>
    <r>
      <t>Solamente es diligenciado cuando en el campo “</t>
    </r>
    <r>
      <rPr>
        <b/>
        <sz val="11"/>
        <color indexed="8"/>
        <rFont val="Calibri"/>
        <family val="2"/>
        <scheme val="minor"/>
      </rPr>
      <t>El activo almacena o solicita Datos personales</t>
    </r>
    <r>
      <rPr>
        <sz val="11"/>
        <color indexed="8"/>
        <rFont val="Calibri"/>
        <family val="2"/>
        <scheme val="minor"/>
      </rPr>
      <t>” se selecciona “Si”. El Campo cambia de color gris a blanco con el fin de indicar que se ha habilitado y debe ser diligenciado, permitiendo indicar si los datos que almacena, solicita o recolecta son de tipo semiprivados. Es decir, datos personales que por su naturaleza son datos que le interesan tanto al dueño de los datos como a terceros.
Ej. datos financiero y crediticio de actividad comercial o de servicios, datos de contacto personal, entre otros.</t>
    </r>
  </si>
  <si>
    <t>Identifique si los datos almacenados o solicitados son de tipo semiprivado.</t>
  </si>
  <si>
    <t>Los datos almacenados o requeridos son Sensibles</t>
  </si>
  <si>
    <r>
      <t>Solamente es diligenciado cuando en el campo “</t>
    </r>
    <r>
      <rPr>
        <b/>
        <sz val="11"/>
        <color indexed="8"/>
        <rFont val="Calibri"/>
        <family val="2"/>
        <scheme val="minor"/>
      </rPr>
      <t>El activo almacena o solicita Datos personales</t>
    </r>
    <r>
      <rPr>
        <sz val="11"/>
        <color indexed="8"/>
        <rFont val="Calibri"/>
        <family val="2"/>
        <scheme val="minor"/>
      </rPr>
      <t>” se selecciona “Si”. El Campo cambia de color gris a blanco con el fin de indicar que se ha habilitado y debe ser diligenciado, permitiendo indicar si los datos que almacena, solicita o recolecta son sensibles. Es decir, tipos de datos que, de acuerdo a la Ley 1581 de protección de datos colombiana, se han clasificado como sensibles, son de especial protección o pueden someter a discriminación.
Ej. origen étnico o racial, datos de salud, preferencia sexual, filiación política, religión, ideología, afiliación a sindicatos, organizaciones sociales, datos biométricos, entre otros.</t>
    </r>
  </si>
  <si>
    <t>Identifique si los datos almacenados o solicitados son de tipo sensible.</t>
  </si>
  <si>
    <t>Aviso de privacidad y autorización para el activo</t>
  </si>
  <si>
    <t>En este campo se indica si el activo de información “No requiere”, “Si requiere y no está definido” o “Si requiere y está definido” el aviso de privacidad y autorización que se debe implementar cuando se solicite información personal a los titulares. Ej. Formularios de actualización de datos, listas de asistencia, formatos de inscripción, contratos, formatos de quejas y reclamos, formularios web, entre otros.</t>
  </si>
  <si>
    <t>Identifique si la aplicabilidad y estado de aplicación de un aviso de privacidad y autorización para el activo de información.</t>
  </si>
  <si>
    <t>LEY DE TRANSPARENCIA Y ACCESO A LA INFORMACIÓN</t>
  </si>
  <si>
    <t>IDIOMA</t>
  </si>
  <si>
    <t>Establece el Idioma, lengua o dialecto en que se encuentra la información.</t>
  </si>
  <si>
    <t>Indicar para los activos de tipo  Datos / Información en cual de los idiomas disponibles se conserva la información. Si el activo no es un Datos / Información diligencie no aplica (N.A.).</t>
  </si>
  <si>
    <t>MEDIO DE CONSERVACIÓN Y/O SOPORTE</t>
  </si>
  <si>
    <r>
      <t xml:space="preserve">Indicar si el activo se encuentra de forma:
</t>
    </r>
    <r>
      <rPr>
        <b/>
        <sz val="11"/>
        <color indexed="8"/>
        <rFont val="Calibri"/>
        <family val="2"/>
        <scheme val="minor"/>
      </rPr>
      <t xml:space="preserve">Análogo: </t>
    </r>
    <r>
      <rPr>
        <sz val="11"/>
        <color indexed="8"/>
        <rFont val="Calibri"/>
        <family val="2"/>
        <scheme val="minor"/>
      </rPr>
      <t xml:space="preserve">si el documento de archivo - registro o activo de información se encuentra elaborado en soporte papel y cinta (video, casete, película, microfilm, entre otros).
</t>
    </r>
    <r>
      <rPr>
        <b/>
        <sz val="11"/>
        <color indexed="8"/>
        <rFont val="Calibri"/>
        <family val="2"/>
        <scheme val="minor"/>
      </rPr>
      <t xml:space="preserve">Digital: </t>
    </r>
    <r>
      <rPr>
        <sz val="11"/>
        <color indexed="8"/>
        <rFont val="Calibri"/>
        <family val="2"/>
        <scheme val="minor"/>
      </rPr>
      <t xml:space="preserve">si el documento de archivo - registro o activo de información ha sido digitalizado o ha sufrido un proceso de conversión de una señal o soporte analógico a una representación digital (Archivo General de la Nación. Acuerdo 027 de 2006).
</t>
    </r>
    <r>
      <rPr>
        <b/>
        <sz val="11"/>
        <color indexed="8"/>
        <rFont val="Calibri"/>
        <family val="2"/>
        <scheme val="minor"/>
      </rPr>
      <t>Electrónico:</t>
    </r>
    <r>
      <rPr>
        <sz val="11"/>
        <color indexed="8"/>
        <rFont val="Calibri"/>
        <family val="2"/>
        <scheme val="minor"/>
      </rPr>
      <t xml:space="preserve"> si el documento de archivo - registro o activo de información es recibido, almacenado y comunicado se encuentra en medios electrónicos, y permanece en estos medios durante su ciclo vital (Archivo General de la Nación. Acuerdo 027 de 2006).   
</t>
    </r>
    <r>
      <rPr>
        <b/>
        <sz val="11"/>
        <color indexed="8"/>
        <rFont val="Calibri"/>
        <family val="2"/>
        <scheme val="minor"/>
      </rPr>
      <t xml:space="preserve">Hibrido Análogo Digital: </t>
    </r>
    <r>
      <rPr>
        <sz val="11"/>
        <color indexed="8"/>
        <rFont val="Calibri"/>
        <family val="2"/>
        <scheme val="minor"/>
      </rPr>
      <t xml:space="preserve">si el documento se encuentra en estos dos tipos de formatos
</t>
    </r>
    <r>
      <rPr>
        <b/>
        <sz val="11"/>
        <color indexed="8"/>
        <rFont val="Calibri"/>
        <family val="2"/>
        <scheme val="minor"/>
      </rPr>
      <t>Híbrido Análogo Electrónico:</t>
    </r>
    <r>
      <rPr>
        <sz val="11"/>
        <color indexed="8"/>
        <rFont val="Calibri"/>
        <family val="2"/>
        <scheme val="minor"/>
      </rPr>
      <t xml:space="preserve"> si el documento se encuentra en estos dos tipos de formatos </t>
    </r>
  </si>
  <si>
    <t>Indicar para los activos de tipo  Datos / Información la forma en la cual se conserva la información. Si el activo no es un Datos / Información diligencie no aplica (N.A.).</t>
  </si>
  <si>
    <t>FORMATO VISUALIZACIÓN O CONSULTA</t>
  </si>
  <si>
    <t xml:space="preserve">Se debe identificar en el caso de  la forma, tamaño o modo en la que se presenta la información o se permite su visualización o consulta, tales como: hoja de cálculo, imagen, video, documento de texto, etc. Así mismo, si es necesario, especificar la extensión del archivo en el que se encuentra dicho documento, por ejemplo .jpg, .odt, .xls.
</t>
  </si>
  <si>
    <t>Indicar para los activos de tipo  Datos / Información el formato en el cual se conserva la información. Si el activo no es un Datos / Información diligencie no aplica (N.A.).</t>
  </si>
  <si>
    <t>INFORMACIÓN PUBLICADA O DISPONIBLE</t>
  </si>
  <si>
    <t>El dueño de proceso o encargado de calificar los activos de información, seleccionará la opción con la cual la información puede encontrarse de manera ya sea pública o disponible para ser consultadas por terceros ya sean propios de la Entidad o ajenos a la misma</t>
  </si>
  <si>
    <t>Indicar para los activos de tipo  Datos / Información el estado de publicación o disponibilidad de la información. Si el activo no es un Datos / Información diligencie no aplica (N.A.).</t>
  </si>
  <si>
    <t>FECHA DE GENERACIÓN DE LA INFORMACIÓN</t>
  </si>
  <si>
    <t>Indique la fecha de creación del activo de información o base de datos dentro de la dependencia, en formato DD/MM/AAAA, si la fecha  no es concreta o no se puede identificar fácilmente y este activo es parte constante en su gestión, defina la fecha desde el 1 de enero de la vigencia o en el caso que el activo de información sea generado, creado o expedido por una norma, establezca la fecha de generación a partir de la fecha de expedición de la norma.</t>
  </si>
  <si>
    <t>Indicar para los activos de tipo  Datos / Información la fecha en la cual se genera o generó la información. Si el activo no es un Datos / Información diligencie no aplica (N.A.)</t>
  </si>
  <si>
    <t>Nombre del responsable de la producción de la información</t>
  </si>
  <si>
    <t>Corresponde  al  nombre  del  área,  dependencia  o  unidad  interna,  o  al  nombre de la entidad externa que crea o define la información</t>
  </si>
  <si>
    <t>Indicar para los activos de tipo  Datos / Información quien es el responsable de producción de la información. Si el activo no es un Datos / Información deje en blanco; En caso de no encontrar la información disponible debe seleccionar la opción “Definido manualmente” para activar el campo “RESPONSABLE DE LA PRODUCCIÓN DE LA INFORMACIÓN (MANUAL)”</t>
  </si>
  <si>
    <t>Nombre del responsable de la producción de la información (digitado)</t>
  </si>
  <si>
    <t>En el caso de no encontrarse en la lista del ítem anterior, se debe digitar de manera manual el responsable de producir la información</t>
  </si>
  <si>
    <t xml:space="preserve">Indicar para los activos de tipo  Datos / Información quien es el responsable de producción de la información. </t>
  </si>
  <si>
    <t>Nombre del responsable de la información:</t>
  </si>
  <si>
    <t>Corresponde al nombre del área, dependencia o unidad encargada de la custodia o control de la información para efectos de permitir su acceso.</t>
  </si>
  <si>
    <t>Indicar para los activos de tipo  Datos / Información quien es el responsable de generar la información. Si el activo no es un Datos / Información deje en blanco; En caso de no encontrar la información disponible debe seleccionar la opción “Definido manualmente” para activar el campo “NOMBRE DEL RESPONSABLE DE LA INFORMACIÓN (MANUAL).</t>
  </si>
  <si>
    <t>Nombre del responsable de la información (digitado)</t>
  </si>
  <si>
    <t>Si de acuerdo con la opción anterior el responsable no se encuentra en el listado, proceder a escribirlo de manera manual</t>
  </si>
  <si>
    <t xml:space="preserve">Indicar para los activos de tipo  Datos / Información quien es el responsable de generar la información. </t>
  </si>
  <si>
    <t>CONDICIÓN LEGÍTIMA DE LA EXCEPCIÓN</t>
  </si>
  <si>
    <t>Implica la mención de una o varias de las excepciones taxativas que se establecen en los artículos 18 y 19 de la Ley 1712. Es decir, las contenidas en los literales de los artículos mencionados.</t>
  </si>
  <si>
    <t>Seleccione una de las posibles opciones disponibles como condiciones legitimas de excepción</t>
  </si>
  <si>
    <t>FUNDAMENTO CONSTITUCIONAL O LEGAL</t>
  </si>
  <si>
    <t>Corresponde al fundamento constitucional o legal que justifican la clasificación o la reserva, señalando expresamente la norma, articulo, inciso o párrafo que la ampara</t>
  </si>
  <si>
    <t>Ingrese el fundamento normativo constitucional o legal que justifican la clasificación o la reserva, señalando expresamente la norma, articulo, inciso o párrafo que ampara la excepción</t>
  </si>
  <si>
    <t>FUNDAMENTO JURIDICO DE LA EXCEPCIÓN</t>
  </si>
  <si>
    <t xml:space="preserve">Corresponde a la norma que sirve como fundamento jurídico para la clasificación o reserva de la información. Este campo se calcula de manera automática     </t>
  </si>
  <si>
    <t>El campo se calcula de forma automática de acuerdo a la selección realizada en la condición legitima de excepción</t>
  </si>
  <si>
    <t>DESCRIPCIÓN DE CONDICIÓN LEGITIMA DE LA EXCEPCIÓN</t>
  </si>
  <si>
    <t>CALIFICACIÓN DEL ACTIVO DE ACUERDO A TRANSPARENCIA LEY 1712</t>
  </si>
  <si>
    <r>
      <rPr>
        <b/>
        <sz val="11"/>
        <color indexed="8"/>
        <rFont val="Calibri"/>
        <family val="2"/>
        <scheme val="minor"/>
      </rPr>
      <t xml:space="preserve">Información Pública. </t>
    </r>
    <r>
      <rPr>
        <sz val="11"/>
        <color indexed="8"/>
        <rFont val="Calibri"/>
        <family val="2"/>
        <scheme val="minor"/>
      </rPr>
      <t xml:space="preserve">Es toda información que un sujeto obligado genere, obtenga, adquiera, o controle en su calidad de tal.
</t>
    </r>
    <r>
      <rPr>
        <b/>
        <sz val="11"/>
        <color indexed="8"/>
        <rFont val="Calibri"/>
        <family val="2"/>
        <scheme val="minor"/>
      </rPr>
      <t xml:space="preserve">Información Pública Clasificada. </t>
    </r>
    <r>
      <rPr>
        <sz val="11"/>
        <color indexed="8"/>
        <rFont val="Calibri"/>
        <family val="2"/>
        <scheme val="minor"/>
      </rPr>
      <t xml:space="preserve">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t>
    </r>
    <r>
      <rPr>
        <b/>
        <sz val="11"/>
        <color indexed="8"/>
        <rFont val="Calibri"/>
        <family val="2"/>
        <scheme val="minor"/>
      </rPr>
      <t>Información Pública Reservada.</t>
    </r>
    <r>
      <rPr>
        <sz val="11"/>
        <color indexed="8"/>
        <rFont val="Calibri"/>
        <family val="2"/>
        <scheme val="minor"/>
      </rPr>
      <t xml:space="preserve"> Es aquella información que estando en  poder o custodia de un sujeto obligado en su calidad de tal, es exceptuada de acceso a la ciudadanía por daño a intereses públicos y bajo cumplimiento de la totalidad de los requisitos consagrados en el artículo 19 de esta ley                  </t>
    </r>
  </si>
  <si>
    <t>Plazo de Clasificación o Reserva</t>
  </si>
  <si>
    <t>El tiempo que dura la clasificación. En el caso de la información clasificada, el término es ilimitado, al tenor de lo establecido en el parágrafo único del artículo 18 de la Ley 1712. Para la información reservada, el tiempo máximo es de 15 años, de acuerdo con el artículo 22 del mismo cuerpo normativo, pero siempre bajo el entendido de que el lapso puede ser menor, según las circunstancias de cada caso.</t>
  </si>
  <si>
    <t>CLASIFICACIÓN O RESERVA TOTAL O PARCIAL DE LA INFORMACIÓN</t>
  </si>
  <si>
    <t>Debe señalarse si la excepción al acceso aplica para toda la información o solamente para ciertos puntos específicos. En este último caso, debe señalarse expresamente cuáles.</t>
  </si>
  <si>
    <t>Realice la clasificación o reserva de la información</t>
  </si>
  <si>
    <t xml:space="preserve">FECHA DE CALIFICACIÓN </t>
  </si>
  <si>
    <t>La fecha en que se califica la información como clasificada o reservada</t>
  </si>
  <si>
    <t>Indique la fecha en que la información fue clasificada con reserva total o parcial</t>
  </si>
  <si>
    <t>Frecuencia de actualización</t>
  </si>
  <si>
    <t xml:space="preserve">Identifica la periodicidad o el segmento de tiempo en el que se debe actualizar la información, de acuerdo con su naturaleza y a la normatividad aplicable. </t>
  </si>
  <si>
    <t>Indique con que frecuencia se actualiza la información</t>
  </si>
  <si>
    <t>Categoría lugares de consulta</t>
  </si>
  <si>
    <t>Incluir el link de consulta del documento de archivo (registro) en el caso en que se encuentre en línea, es decir, a través de la página web u otro medio habilitado para tal fin. De lo contrario escriba “No Aplica (N.A)”.</t>
  </si>
  <si>
    <t>Indique el lugar donde es posible realizar la consulta de la información</t>
  </si>
  <si>
    <t>Detalle Lugar de Consulta</t>
  </si>
  <si>
    <t>Indicar si el documento de archivo (registro) se encuentra disponible (los usuarios pueden acceder a él en el lugar donde se ubica el documento original), publicado (los usuarios pueden acceder en línea al documento, es decir, a través de la página web u otro medio habilitado para tal fin), o disponible y publicado (puede presentarse que el original del documento de archivo (registro) se encuentre disponible, pero que exista publicada una copia del mismo).</t>
  </si>
  <si>
    <t>Indique mayores detalles para poder realizar la consulta de acuerdo a la categoría o tipo de lugar de consulta indicado</t>
  </si>
  <si>
    <t>DATOS ABIERTOS</t>
  </si>
  <si>
    <t>El activo se cataloga como dato abierto</t>
  </si>
  <si>
    <r>
      <t xml:space="preserve">Seleccionar </t>
    </r>
    <r>
      <rPr>
        <b/>
        <sz val="11"/>
        <color indexed="8"/>
        <rFont val="Calibri"/>
        <family val="2"/>
        <scheme val="minor"/>
      </rPr>
      <t xml:space="preserve">SÍ </t>
    </r>
    <r>
      <rPr>
        <sz val="11"/>
        <color indexed="8"/>
        <rFont val="Calibri"/>
        <family val="2"/>
        <scheme val="minor"/>
      </rPr>
      <t xml:space="preserve">o </t>
    </r>
    <r>
      <rPr>
        <b/>
        <sz val="11"/>
        <color indexed="8"/>
        <rFont val="Calibri"/>
        <family val="2"/>
        <scheme val="minor"/>
      </rPr>
      <t>NO</t>
    </r>
    <r>
      <rPr>
        <sz val="11"/>
        <color indexed="8"/>
        <rFont val="Calibri"/>
        <family val="2"/>
        <scheme val="minor"/>
      </rPr>
      <t xml:space="preserve">, si la información documentada conservada contiene datos abiertos, los cuales son: todos aquellos 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 La Ley establece la obligatoriedad de las entidades públicas de </t>
    </r>
    <r>
      <rPr>
        <b/>
        <sz val="11"/>
        <color indexed="8"/>
        <rFont val="Calibri"/>
        <family val="2"/>
        <scheme val="minor"/>
      </rPr>
      <t>“divulgar datos abiertos”</t>
    </r>
    <r>
      <rPr>
        <sz val="11"/>
        <color indexed="8"/>
        <rFont val="Calibri"/>
        <family val="2"/>
        <scheme val="minor"/>
      </rPr>
      <t>,  teniendo  en  cuenta  las  excepciones de  acceso a la información, asociadas  a información  clasificada  y  reservada establecidas  en  su  título  tercero, Artículos 18 y 19 de la Ley 1712 de 2014.</t>
    </r>
  </si>
  <si>
    <t>Seleccione si el activo se cataloga como información de datos abiertos.</t>
  </si>
  <si>
    <t>INFRAESTRUCTURA CRITICAS CIBERNETICAS - ICC</t>
  </si>
  <si>
    <t>Valorado en función de la afectación de la población (incluyendo la perdida de vidas humanas, el sufrimiento físico y la alteración de la vida cotidiana). Valorado en función de la población total colombiana. Fuente: DANE. El daño, perdida o deterioro del activo puede afectar a 250.000 o más personas.</t>
  </si>
  <si>
    <t>Seleccione Si cuando el daño, perdida o deterioro del activo afecte a 250.000 o más personas</t>
  </si>
  <si>
    <t>Líder de proceso / Funcionario designado / CISO</t>
  </si>
  <si>
    <t>Valorado en función de la magnitud de las perdidas económicas en relación con el producto interno Bruto de Colombia (PIB) Fuente: Banco Mundial. El daño, perdida o deterioro del activo puede generar pérdidas, gastos o costos iguales o superiores a 464,619,736</t>
  </si>
  <si>
    <t>Seleccione Si cuando el daño, perdida o deterioro del activo pueda generar pérdidas, gastos o costos iguales o superiores a 464,619,736</t>
  </si>
  <si>
    <t>Valorado en función de los años que tarda el medio ambiente en recuperarse. El daño, perdida o deterioro puede generar un impacto ambiental que requiera 3 años o más para su recuperación.</t>
  </si>
  <si>
    <t>Seleccione Si, en caso que el daño, perdida o deterioro pueda generar un impacto ambiental que requiera 3 años o más para su recuperación.</t>
  </si>
  <si>
    <t>TIPO DE ACTIVOS</t>
  </si>
  <si>
    <t>DESCRIPCIÓN</t>
  </si>
  <si>
    <t>Bases de Datos</t>
  </si>
  <si>
    <t>Conjunto de datos pertenecientes a un mismo contexto y almacenados sistemáticamente para su posterior uso, puede ser utilizada en un formato de motor ya sea SQL, SQL Server, MySQL o en formato Excel.
Ejemplos: Bases de datos con información personal o con datos relevante para algún proceso (bases de datos de nóminas, Base de datos Aprendices, Listado de proveedores, estados financieros) entre otros.</t>
  </si>
  <si>
    <t>Datos / Información</t>
  </si>
  <si>
    <r>
      <rPr>
        <b/>
        <sz val="11"/>
        <color indexed="8"/>
        <rFont val="Calibri"/>
        <family val="2"/>
        <scheme val="minor"/>
      </rPr>
      <t>Que es almacenado en equipos o soportes de información (normalmente agrupado como ficheros o bases de datos) o será transferido de un lugar a otro por los medios de transmisión de datos.</t>
    </r>
    <r>
      <rPr>
        <sz val="11"/>
        <color indexed="8"/>
        <rFont val="Calibri"/>
        <family val="2"/>
        <scheme val="minor"/>
      </rPr>
      <t xml:space="preserve">
Ejemplo: Copias de Respaldo, Ficheros, Datos de Gestión Interna, Datos de Configuración, Credenciales (Contraseñas), Datos de Validación de Credenciales (Autenticación), Datos de Control de Acceso, Registros de Actividad (Log), Matrices de Roles y Privilegios, Código Fuente, Código Ejecutable, Datos de Prueba, Contratos, acuerdos de confidencialidad, manuales de usuario, procedimientos operativos o de soporte, planes para la continuidad del negocio, registros contables, estados financieros, archivos ofimáticos, documentos y registros del sistema integrado de gestión, formatos o formularios físicos o digitales.</t>
    </r>
  </si>
  <si>
    <t>Equipos Auxiliares</t>
  </si>
  <si>
    <r>
      <rPr>
        <b/>
        <sz val="11"/>
        <color indexed="8"/>
        <rFont val="Calibri"/>
        <family val="2"/>
        <scheme val="minor"/>
      </rPr>
      <t>Otros equipos que sirven de soporte a los sistemas de información, sin estar directamente relacionados con datos.</t>
    </r>
    <r>
      <rPr>
        <sz val="11"/>
        <color indexed="8"/>
        <rFont val="Calibri"/>
        <family val="2"/>
        <scheme val="minor"/>
      </rPr>
      <t xml:space="preserve">
Ejemplo: Fuentes de alimentación, generadores eléctricos, equipos de climatización, sistemas de alimentación ininterrumpida (UPS), cableado, cable eléctrico, fibra óptica, equipos de destrucción de soportes de información, mobiliarios, armarios, cajas fuertes.</t>
    </r>
  </si>
  <si>
    <t>Hardware / Infraestructura</t>
  </si>
  <si>
    <r>
      <rPr>
        <b/>
        <sz val="11"/>
        <color indexed="8"/>
        <rFont val="Calibri"/>
        <family val="2"/>
        <scheme val="minor"/>
      </rPr>
      <t>Medios físicos, destinados a soportar directa o indirectamente los servicios que presta la entidad, siendo depositarios temporales o permanentes de los datos, soporte de ejecución de las aplicaciones informáticas o responsables del procesado o la transmisión de datos.</t>
    </r>
    <r>
      <rPr>
        <sz val="11"/>
        <color indexed="8"/>
        <rFont val="Calibri"/>
        <family val="2"/>
        <scheme val="minor"/>
      </rPr>
      <t xml:space="preserve">
Ejemplo: Servidores (host), Equipos de Escritorio (Pc), Equipos Portátiles (Laptop), Dispositivos Móviles, Equipos de Respaldo, Periféricos, Dispositivos Criptográficos, Dispositivos Biométricos, Servidores de Impresión, Impresoras, Escáneres, Equipos Virtuales (host), Soporte de la Red (Network), Módems, Concentradores, Conmutadores (switch), Encaminadores (router), Pasarelas (bridge), Firewall, Central Telefónica, Telefonía IP, Access Point.</t>
    </r>
  </si>
  <si>
    <t>Instalaciones</t>
  </si>
  <si>
    <t>Lugares donde albergan los sistemas de información y comunicaciones.</t>
  </si>
  <si>
    <t>Personas</t>
  </si>
  <si>
    <t>Usuarios Internos, Usuarios Externos, Operadores, Administradores de Sistemas, Administradores de Comunicaciones, Administradores de Bases de Datos, Administradores de Seguridad, Programadores, Contratistas, Proveedores.</t>
  </si>
  <si>
    <t>Redes de Comunicaciones</t>
  </si>
  <si>
    <r>
      <rPr>
        <b/>
        <sz val="11"/>
        <color indexed="8"/>
        <rFont val="Calibri"/>
        <family val="2"/>
        <scheme val="minor"/>
      </rPr>
      <t>Infraestructuras dedicadas como servicios de comunicaciones contratados a terceros o medios de transporte de datos de un sitio a otro.</t>
    </r>
    <r>
      <rPr>
        <sz val="11"/>
        <color indexed="8"/>
        <rFont val="Calibri"/>
        <family val="2"/>
        <scheme val="minor"/>
      </rPr>
      <t xml:space="preserve">
Ejemplo: Red Telefónica, Red Inalámbrica, Telefonía Móvil, Satelital, Red Local (LAN), Red Metropolitana (MAN), Internet, Radio Comunicaciones, Punto a Punto, ADSL, Red Digital (RDSI).</t>
    </r>
  </si>
  <si>
    <t>Servicios</t>
  </si>
  <si>
    <r>
      <rPr>
        <b/>
        <sz val="11"/>
        <color indexed="8"/>
        <rFont val="Calibri"/>
        <family val="2"/>
        <scheme val="minor"/>
      </rPr>
      <t>Funciones que permiten suplir una necesidad de los usuarios del servicio (internos o externos)</t>
    </r>
    <r>
      <rPr>
        <sz val="11"/>
        <color indexed="8"/>
        <rFont val="Calibri"/>
        <family val="2"/>
        <scheme val="minor"/>
      </rPr>
      <t xml:space="preserve">
Ejemplo: Página Web, Correo Electrónico, Acceso Remoto, almacenamiento de ficheros, transferencia de ficheros, intercambio electrónico de datos, Gestión de Identidades (altas y bajas de usuarios del sistema), Gestión de Privilegios, Intercambio electrónico de datos, PKI (Infraestructura de Clave Pública). o servicios relacionados con la enseñanza a los aprendices de la Entidad, servicios relacionados con los prestados por la Entidad hacia los grupos de valor, servicios relacionados para el desarrollo de las funciones de grupos de interés</t>
    </r>
  </si>
  <si>
    <t xml:space="preserve">Software / Aplicaciones Informáticas </t>
  </si>
  <si>
    <r>
      <rPr>
        <b/>
        <sz val="11"/>
        <color indexed="8"/>
        <rFont val="Calibri"/>
        <family val="2"/>
        <scheme val="minor"/>
      </rPr>
      <t>Que gestionan, analizan y transforman los datos permitiendo la explotación de la información para la prestación de los servicios.</t>
    </r>
    <r>
      <rPr>
        <sz val="11"/>
        <color indexed="8"/>
        <rFont val="Calibri"/>
        <family val="2"/>
        <scheme val="minor"/>
      </rPr>
      <t xml:space="preserve">
Ejemplo: Aquellos utilizados para la enseñanza, para el desarrollo de aplicaciones, para la gestión o administración de bases de datos, para la gestión o administración de documentos, para la gestión del correo electrónico, para la navegación web, para el desarrollo de aplicaciones propias, para la gestión de respaldos de información, para la prevención de virus o infecciones informáticas, para conexiones o trabajos remotos, entre otros.</t>
    </r>
  </si>
  <si>
    <t>Soportes de Información</t>
  </si>
  <si>
    <r>
      <rPr>
        <b/>
        <sz val="11"/>
        <color indexed="8"/>
        <rFont val="Calibri"/>
        <family val="2"/>
        <scheme val="minor"/>
      </rPr>
      <t>Dispositivos físicos o electrónicos que permiten almacenar información de forma permanente o durante largos periodos de tiempo y que posteriormente permiten recuperar la información contenida en ellos.</t>
    </r>
    <r>
      <rPr>
        <sz val="11"/>
        <color indexed="8"/>
        <rFont val="Calibri"/>
        <family val="2"/>
        <scheme val="minor"/>
      </rPr>
      <t xml:space="preserve">
Ejemplo: Discos, Discos Virtuales, Almacenamiento en Red (san), Memorias USB, CDROM, DVD, Cinta Magnética (tape), Tarjetas de Memoria, Tarjetas Inteligentes, Material Impreso, Microfilmaciones.</t>
    </r>
  </si>
  <si>
    <t>CONFIDENCIALIDAD</t>
  </si>
  <si>
    <t>VALOR</t>
  </si>
  <si>
    <r>
      <t xml:space="preserve">Pública Reservada / Confidencial = </t>
    </r>
    <r>
      <rPr>
        <b/>
        <sz val="11"/>
        <color rgb="FFFF0000"/>
        <rFont val="Calibri"/>
        <family val="2"/>
        <scheme val="minor"/>
      </rPr>
      <t>Alta</t>
    </r>
    <r>
      <rPr>
        <sz val="11"/>
        <color theme="1"/>
        <rFont val="Calibri"/>
        <family val="2"/>
        <scheme val="minor"/>
      </rPr>
      <t>: Información disponible sólo para un proceso de la entidad y que en caso de ser conocida por terceros sin autorización puede conllevar un impacto negativo de índole legal, operativa, de pérdida de imagen o económica. Por lo tanto, cuando un activo de información realice tratamiento de datos personales privados o sensibles el activo de Información deberá ser calificado como activo de información pública confidencial (ALTO).</t>
    </r>
  </si>
  <si>
    <t>ALTO</t>
  </si>
  <si>
    <r>
      <t>Pública Clasificada / Uso Interno</t>
    </r>
    <r>
      <rPr>
        <sz val="11"/>
        <color theme="1"/>
        <rFont val="Calibri"/>
        <family val="2"/>
        <scheme val="minor"/>
      </rPr>
      <t xml:space="preserve"> </t>
    </r>
    <r>
      <rPr>
        <b/>
        <sz val="11"/>
        <color theme="1"/>
        <rFont val="Calibri"/>
        <family val="2"/>
        <scheme val="minor"/>
      </rPr>
      <t xml:space="preserve">= </t>
    </r>
    <r>
      <rPr>
        <b/>
        <sz val="11"/>
        <color rgb="FF6A9E1F"/>
        <rFont val="Calibri"/>
        <family val="2"/>
        <scheme val="minor"/>
      </rPr>
      <t>Medio</t>
    </r>
    <r>
      <rPr>
        <sz val="11"/>
        <color theme="1"/>
        <rFont val="Calibri"/>
        <family val="2"/>
        <scheme val="minor"/>
      </rPr>
      <t xml:space="preserve">: Información disponible para todos los procesos de la entidad y que en caso de ser conocida por terceros sin autorización puede conllevar un impacto negativo para los procesos de esta. Esta información es propia de la entidad o de terceros y puede ser utilizada por todos los funcionarios de la entidad para realizar labores propias de los procesos, pero no puede ser conocida por terceros sin autorización del propietario. Por lo tanto, cuando un activo de información realice tratamiento de datos personales semiprivados, el activo de Información deberá ser calificado por lo menos como un activo de información pública de uso interno (MEDIO). </t>
    </r>
  </si>
  <si>
    <t>MEDIO</t>
  </si>
  <si>
    <r>
      <t xml:space="preserve">Pública / Pública = </t>
    </r>
    <r>
      <rPr>
        <b/>
        <sz val="11"/>
        <color rgb="FF92D050"/>
        <rFont val="Calibri"/>
        <family val="2"/>
        <scheme val="minor"/>
      </rPr>
      <t>Baja</t>
    </r>
    <r>
      <rPr>
        <sz val="11"/>
        <color theme="1"/>
        <rFont val="Calibri"/>
        <family val="2"/>
        <scheme val="minor"/>
      </rPr>
      <t xml:space="preserve">: Información que puede ser entregada o publicada sin restricciones a cualquier persona dentro y fuera de la entidad, sin que esto implique daños a terceros ni a las actividades y procesos de la entidad. </t>
    </r>
  </si>
  <si>
    <t>BAJO</t>
  </si>
  <si>
    <t>INTEGRIDAD</t>
  </si>
  <si>
    <r>
      <t>ALTO</t>
    </r>
    <r>
      <rPr>
        <sz val="11"/>
        <color theme="1"/>
        <rFont val="Calibri"/>
        <family val="2"/>
        <scheme val="minor"/>
      </rPr>
      <t>: Información cuya modificación no autorizada, causa pérdida de exactitud y falta de datos, podría no repararse completamente, afecta a toda la organización generando retraso en las funciones, y los daños son casi irreparables, no se cuenta con los medios ni mecanismos para recuperar la información.</t>
    </r>
  </si>
  <si>
    <r>
      <t>MEDIO</t>
    </r>
    <r>
      <rPr>
        <sz val="11"/>
        <color theme="1"/>
        <rFont val="Calibri"/>
        <family val="2"/>
        <scheme val="minor"/>
      </rPr>
      <t>: Información cuya modificación no autorizada, pérdida de exactitud y falta de datos, podría repararse parcialmente, se afectan varios procesos generando retrasos en las actividades, se cuenta con un backup de la información.</t>
    </r>
  </si>
  <si>
    <r>
      <t>BAJO</t>
    </r>
    <r>
      <rPr>
        <sz val="11"/>
        <color theme="1"/>
        <rFont val="Calibri"/>
        <family val="2"/>
        <scheme val="minor"/>
      </rPr>
      <t>: Información cuya modificación no autorizada, pérdida de exactitud y falta de datos se puede remediar. Se afecta solo un porcentaje del proceso, no se pierde información, se puede seguir trabajando</t>
    </r>
  </si>
  <si>
    <t>DISPONIBILIDAD</t>
  </si>
  <si>
    <r>
      <t>ALTO</t>
    </r>
    <r>
      <rPr>
        <sz val="11"/>
        <color theme="1"/>
        <rFont val="Calibri"/>
        <family val="2"/>
        <scheme val="minor"/>
      </rPr>
      <t>:  Información donde la imposibilidad de acceso por menos de 1 día ocasiona pérdidas mayores y/o sanciones a la entidad.</t>
    </r>
  </si>
  <si>
    <r>
      <t>MEDIO</t>
    </r>
    <r>
      <rPr>
        <sz val="11"/>
        <color theme="1"/>
        <rFont val="Calibri"/>
        <family val="2"/>
        <scheme val="minor"/>
      </rPr>
      <t>: Información donde la imposibilidad de acceso por un periodo de entre 2 y 7 días puede ocasionar pérdidas o sanciones la entidad.</t>
    </r>
  </si>
  <si>
    <r>
      <t>BAJO</t>
    </r>
    <r>
      <rPr>
        <sz val="11"/>
        <color theme="1"/>
        <rFont val="Calibri"/>
        <family val="2"/>
        <scheme val="minor"/>
      </rPr>
      <t>: Información donde la imposibilidad de acceso no afecta en forma significativa el movimiento de la entidad y puede no estar disponible más de una semana.  
Indisponibilidad: más de una semana (1 semana = 7 días calendario)</t>
    </r>
  </si>
  <si>
    <t>REGISTRO DE ACTIVOS DE INFORMACIÓN</t>
  </si>
  <si>
    <t>Código: SC05-F03</t>
  </si>
  <si>
    <t>TABLAS DE RETENCIÓN DOCUMENTAL</t>
  </si>
  <si>
    <t>PROTECCIÓN DE DATOS PERSONALES</t>
  </si>
  <si>
    <t>ALINEACIÓN LEY DE TRANSPARENCIA Y ACCESO A LA INFORMACIÓN</t>
  </si>
  <si>
    <t>Id. Activo</t>
  </si>
  <si>
    <t xml:space="preserve">PROCESO </t>
  </si>
  <si>
    <t>AÑO DE IDENTIFICACIÓN  / ACTUALIZACIÓN</t>
  </si>
  <si>
    <t>USUARIOS (TODA LA ENTIDAD / NOMBRE DEL CARGO / DEPENDENCIA / GRUPO / OFICINA)</t>
  </si>
  <si>
    <t>PROPIETARIO (NOMBRE DEL CARGO / DEPENDENCIA / GRUPO / OFICINA)</t>
  </si>
  <si>
    <t>SERIE</t>
  </si>
  <si>
    <t>SUBSERIE</t>
  </si>
  <si>
    <t>CRITICIDAD RESPECTO A LA CONFIDENCIALIDAD</t>
  </si>
  <si>
    <t>CRITICIDAD RESPECTO A LA INTEGRIDAD</t>
  </si>
  <si>
    <t>CRITICIDAD RESPECTO A LA DISPONIBILIDAD</t>
  </si>
  <si>
    <t>Valor total del Activo</t>
  </si>
  <si>
    <t>Se debería validar la existencia de una autorización para el tratamiento de datos</t>
  </si>
  <si>
    <t>FUNDAMENTO JURÍDICO DE LA EXCEPCIÓN</t>
  </si>
  <si>
    <t>CLASIFICACIÓN DEL ACTIVO DE ACUERDO A TRANSPARENCIA LEY 1712</t>
  </si>
  <si>
    <t>Se considera infraestructura crítica</t>
  </si>
  <si>
    <t>#</t>
  </si>
  <si>
    <t>Registre el nombre de su proceso</t>
  </si>
  <si>
    <t>Registre el nombre del procedimiento que usa, requiere o utiliza el activo de información. Si aplica sino N/A</t>
  </si>
  <si>
    <t xml:space="preserve">Registre el nombre a través del cual se identificará el activo de información. </t>
  </si>
  <si>
    <t>Registre una breve descripción que permita contextualizar que es el activo de información, para que sirve  o para que se usa o requiere.</t>
  </si>
  <si>
    <t>Registre el código que tenga el activo de información en el SIGI si aplica, de lo contrario N/A</t>
  </si>
  <si>
    <t>Registre el año en el cual se identifica o actualiza el activo de información</t>
  </si>
  <si>
    <t>Registre quién hace uso del activo de información, puede ser toda la entidad, grupos, direcciones, oficinas, etc.</t>
  </si>
  <si>
    <t>Registre quién es el dueño o decide sobre el activo de información,  establece controles, lo modifica, crea, cambia, ajusta, elimina o transforma. Pueden ser direcciones, oficinas, grupos, cargos o roles.</t>
  </si>
  <si>
    <t>Registre quién aplica los controles de acuerdo a lo definido por el propietario, en relación almacenamiento, respaldo, accesos, permisos, etc. Pueden ser direcciones, oficinas, grupos, cargos o roles.</t>
  </si>
  <si>
    <t>Registre la SERIE que tiene asignada el activo de información de acuerdo con las TRD para los documentos</t>
  </si>
  <si>
    <t>Registre la SUBSERIE que tiene asignada el activo de información de acuerdo con las TRD para los documentos</t>
  </si>
  <si>
    <t>Seleccione a qué categoría pertenece el activo de información que ha registrado</t>
  </si>
  <si>
    <t>Se diligencia automáticamente</t>
  </si>
  <si>
    <t>Registre observaciones sobre la calificación realizada en caso de ser requerido.</t>
  </si>
  <si>
    <t>Seleccione si ese activo de información almacena o solicita datos personales</t>
  </si>
  <si>
    <t>Si la respuesta de la columna W es "Si" indique si esos datos son públicos</t>
  </si>
  <si>
    <t>Si la respuesta de la columna W es "Si" indique si esos datos son privados</t>
  </si>
  <si>
    <t>Si la respuesta de la columna W es "Si" indique si esos datos son semiprivados</t>
  </si>
  <si>
    <t>Si la respuesta de la columna W es "Si" indique si esos datos son Sensibles</t>
  </si>
  <si>
    <t>Si el activo es datos/información y la respuesta en la columna W es "Si" identifique si ese activo requiere un aviso de privacidad</t>
  </si>
  <si>
    <t>Seleccione en qué idioma se encuentra la información del activo de información</t>
  </si>
  <si>
    <t>Seleccione de qué manera genera, crea, desarrolla o conserva el activo de información.</t>
  </si>
  <si>
    <t>Seleccione de qué manera se suministra la información en caso de requerir una consulta.</t>
  </si>
  <si>
    <t xml:space="preserve">Seleccione en qué estado se encuentra la información </t>
  </si>
  <si>
    <t>Seleccione la dirección que crea o define la información. En caso de que no sea un dirección seleccione "definido manualmente" para habilitar la columna siguiente</t>
  </si>
  <si>
    <t xml:space="preserve">Registre de manera manual lo requerido en la columna anterior. Esta columna se activa en caso de haber seleccionado "definido manualmente" </t>
  </si>
  <si>
    <t>Seleccione la dirección encargada de la custodia o control de la información para efectos de permitir su acceso.  En caso de que no sea un dirección seleccione "definido manualmente" para habilitar la columna siguiente</t>
  </si>
  <si>
    <t>Seleccione la excepción por la cual la información no debe o puede ser publica</t>
  </si>
  <si>
    <t>Registre una norma, ley, decreto, circulares, normativas y aspecto legal que sustenta la excepción.</t>
  </si>
  <si>
    <t>Se diligencia de manera automática según lo seleccionado como "Condición legítima de la excepción"</t>
  </si>
  <si>
    <t>Seleccione cómo se debe aplicar la reserva sobre la información del activo</t>
  </si>
  <si>
    <t>Seleccione la periodicidad o el segmento de tiempo bajo el cual actualiza la información, de acuerdo a su naturaleza o a la normativa aplicable</t>
  </si>
  <si>
    <t>Seleccione donde a través de que mecanismo se puede consultar la información</t>
  </si>
  <si>
    <t>Registre URL, Nombres de aplicativos, lugares físicos, etc. asociados al lugar de consulta.</t>
  </si>
  <si>
    <t>Seleccione si el activo de información cumple las condiciones establecidas para catalogarlo como dato abierto</t>
  </si>
  <si>
    <t xml:space="preserve">Valorado en función de los años que tarda el medio ambiente en recuperarse. El daño, pérdida o deterioro puede generar un impacto ambiental que requiera 3 años o más para su recuperación. </t>
  </si>
  <si>
    <t>FORMATO</t>
  </si>
  <si>
    <t>CLASIFICACIÓN O RESERVA DE LA INFORMACIÓN</t>
  </si>
  <si>
    <t>PLAZO DE CLASIFICACIÓN O RESERVA</t>
  </si>
  <si>
    <t>FRECUENCIA DE ACTUALIZACIÓN</t>
  </si>
  <si>
    <t>LUGAR DE CONSULTA</t>
  </si>
  <si>
    <t>El elemento se cataloga como dato abierto</t>
  </si>
  <si>
    <t>Español</t>
  </si>
  <si>
    <t>Análogo</t>
  </si>
  <si>
    <t>Audio</t>
  </si>
  <si>
    <t>Publicada</t>
  </si>
  <si>
    <t>GS01 Gestión de servicios tecnológicos </t>
  </si>
  <si>
    <t>Pone en riesgo la intimidad de las personas</t>
  </si>
  <si>
    <t>Información exceptuada por daño de derechos a personas naturales o jurídicas. Artículo 18 Ley 1712 de 2014</t>
  </si>
  <si>
    <t>El derecho de toda persona a la intimidad, bajo las limitaciones propias que impone la condición de servidor publico, en concordancia con lo estipulado</t>
  </si>
  <si>
    <t>Pública Clasificada</t>
  </si>
  <si>
    <t>No Aplica</t>
  </si>
  <si>
    <t>Ilimitada</t>
  </si>
  <si>
    <t>Diario</t>
  </si>
  <si>
    <t>Portales web propios</t>
  </si>
  <si>
    <t>Si</t>
  </si>
  <si>
    <t>Inglés</t>
  </si>
  <si>
    <t>Digital</t>
  </si>
  <si>
    <t>Documento de Texto</t>
  </si>
  <si>
    <t>Disponible a solicitud</t>
  </si>
  <si>
    <t>GS03 Gestión de sistemas de información </t>
  </si>
  <si>
    <t>Pone en riesgo la vida, salud o seguridad de las personas</t>
  </si>
  <si>
    <t>El derecho de toda persona a la vida, la salud o la seguridad</t>
  </si>
  <si>
    <t>Parcial</t>
  </si>
  <si>
    <t>Semanal</t>
  </si>
  <si>
    <t>Portales web de terceros</t>
  </si>
  <si>
    <t>No</t>
  </si>
  <si>
    <t>Español - Inglés</t>
  </si>
  <si>
    <t>Electrónico</t>
  </si>
  <si>
    <t>Documento PDF</t>
  </si>
  <si>
    <t>No publicado o disponible</t>
  </si>
  <si>
    <t>GS04 Gestión de Informática Forense </t>
  </si>
  <si>
    <t>Compromete secretos comerciales, industriales, profesionales</t>
  </si>
  <si>
    <t>Los secretos comerciales, industriales y profesionales, así como los estipulados en el parágrafo del Artículo 77 de la Ley 1474 de 2011</t>
  </si>
  <si>
    <t>Total</t>
  </si>
  <si>
    <t>Quincenal</t>
  </si>
  <si>
    <t>Intranet</t>
  </si>
  <si>
    <t>Otro</t>
  </si>
  <si>
    <t>Hibrido: Análogo - digital</t>
  </si>
  <si>
    <t>Presentación</t>
  </si>
  <si>
    <t>DE01 Formulación estratégica </t>
  </si>
  <si>
    <t>Afectaría la defensa o seguridad nacional</t>
  </si>
  <si>
    <t>Información exceptuada por daño a los intereses públicos. Artículo 19 Ley 1712 de 2014</t>
  </si>
  <si>
    <t>Defensa y seguridad nacional</t>
  </si>
  <si>
    <t>Pública Reservada</t>
  </si>
  <si>
    <t>No Mayor a 15 años</t>
  </si>
  <si>
    <t>Mensual</t>
  </si>
  <si>
    <t>Archivo físico</t>
  </si>
  <si>
    <t>Hibrido: Análogo - electrónico</t>
  </si>
  <si>
    <t>Hoja de cálculo</t>
  </si>
  <si>
    <t>DE02 Revisión estratégica </t>
  </si>
  <si>
    <t>Afectaría la seguridad pública</t>
  </si>
  <si>
    <t>La seguridad pública</t>
  </si>
  <si>
    <t>Bimensual</t>
  </si>
  <si>
    <t>Archivos digitales</t>
  </si>
  <si>
    <t>Imagen</t>
  </si>
  <si>
    <t>DE03 Elaboración de estudios y análisis económicos </t>
  </si>
  <si>
    <t>Afectaría o pone en riesgo las relaciones internacionales</t>
  </si>
  <si>
    <t>Las relaciones internacionales</t>
  </si>
  <si>
    <t>Trimestral</t>
  </si>
  <si>
    <t>Sistemas de información</t>
  </si>
  <si>
    <t>Video</t>
  </si>
  <si>
    <t>DE04 - Gestión Estratégica de Tecnologías de la Información </t>
  </si>
  <si>
    <t>Compromete procesos de investigación de delitos o faltas disciplinarias</t>
  </si>
  <si>
    <t>La prevención, investigación y persecución de delitos y las faltas disciplinarias, mientras que no se haga efectiva la medida de aseguramiento o se formule pliego de cargos, según el caso.</t>
  </si>
  <si>
    <t>Cuatrimestral</t>
  </si>
  <si>
    <t>CI01 Asesoría y evaluación independiente </t>
  </si>
  <si>
    <t>Pone en riesgo procesos judiciales</t>
  </si>
  <si>
    <t>El debido proceso y la igualdad de las partes de los procesos judiciales</t>
  </si>
  <si>
    <t>Semestral</t>
  </si>
  <si>
    <t>No aplica</t>
  </si>
  <si>
    <t>CI02 Seguimiento Sistema Integral de Gestión Institucional </t>
  </si>
  <si>
    <t>Compromete la administración efectiva de la justicia</t>
  </si>
  <si>
    <t>La administración efectiva de la justicia</t>
  </si>
  <si>
    <t>Anual</t>
  </si>
  <si>
    <t>GT03 Control disciplinario interno </t>
  </si>
  <si>
    <t>Pone en riesgo los derechos de la infancia o la adolescencia</t>
  </si>
  <si>
    <t>Los derechos de la infancia y la adolescencia</t>
  </si>
  <si>
    <t>Por demanda</t>
  </si>
  <si>
    <t>GT02 Administración, gestión y desarrollo del talento humano </t>
  </si>
  <si>
    <t>Afectaría o compromete la estabilidad macroeconómica o financiera del país</t>
  </si>
  <si>
    <t>La estabilidad macroeconómica y financiera del país</t>
  </si>
  <si>
    <t>GA01 Contratación </t>
  </si>
  <si>
    <t>Compromete o genera riesgo para la salud pública</t>
  </si>
  <si>
    <t>La salud pública</t>
  </si>
  <si>
    <t>GJ01 Cobro coactivo </t>
  </si>
  <si>
    <t>La información tiene tanto contenido publico como reservado o clasificado</t>
  </si>
  <si>
    <t>El contenido público puede ser conocido y se limitará el acceso a solicitud a contenido reservado o clasificado</t>
  </si>
  <si>
    <t>Información pública con restricción de acceso a la totalidad del contenido</t>
  </si>
  <si>
    <t>Pública Reservada / Clasificada</t>
  </si>
  <si>
    <t>No Mayor a 15 años (Reservada) / Ilimitada Clasificada</t>
  </si>
  <si>
    <t>GJ02 Gestión Judicial </t>
  </si>
  <si>
    <t>No existe excepción de acceso</t>
  </si>
  <si>
    <t>Información pública y de conocimiento general</t>
  </si>
  <si>
    <t>Pública</t>
  </si>
  <si>
    <t>GJ05 Regulación Jurídica </t>
  </si>
  <si>
    <t>El activo de información no puede ser clasificado como información</t>
  </si>
  <si>
    <t>El contenido público podrá ser conocido y se limitará el acceso a solicitud a contenido reservado o clasificado</t>
  </si>
  <si>
    <t>GJ06 Notificaciones </t>
  </si>
  <si>
    <t>CS01 Atención al ciudadano </t>
  </si>
  <si>
    <t>CS02 Formación </t>
  </si>
  <si>
    <t>CS03 Comunicaciones </t>
  </si>
  <si>
    <t>CS04 Petición de información </t>
  </si>
  <si>
    <t>GD01 Gestión Documental </t>
  </si>
  <si>
    <t>GA02 Inventarios </t>
  </si>
  <si>
    <t>GA03 Servicios Administrativos </t>
  </si>
  <si>
    <t>DA01 Difusión y apoyo – RNPC </t>
  </si>
  <si>
    <t>DA02 Atención al consumidor - RNPC </t>
  </si>
  <si>
    <t>PD01 Trámites administrativos protección de datos personales </t>
  </si>
  <si>
    <t>AJ01 Trámites jurisdiccionales - protección al consumidor y competencia desleal e infracción a los derechos de propiedad industrial </t>
  </si>
  <si>
    <t>PA01 Trámites administrativos - protección del consumidor </t>
  </si>
  <si>
    <t>PA02 Protección de usuarios de servicios de comunicaciones </t>
  </si>
  <si>
    <t>PC01  Vigilancia y control - libre competencia </t>
  </si>
  <si>
    <t>PC02 Trámites administrativos- libre competencia </t>
  </si>
  <si>
    <t>PI01 Registro y depósito de signos distintivos </t>
  </si>
  <si>
    <t>PI02 Concesión de nuevas creaciones </t>
  </si>
  <si>
    <t>PI03 Transferencia de información tecnológica basada en patentes </t>
  </si>
  <si>
    <t>RT01 Trámites administrativos reglamentos técnicos y metrología legal </t>
  </si>
  <si>
    <t>RT02 Vigilancia y control de reglamentos técnicos, metrología legal y precios </t>
  </si>
  <si>
    <t>RT03 Calibración de equipos </t>
  </si>
  <si>
    <t>SC01 Formulación del sistema integral de gestión </t>
  </si>
  <si>
    <t>SC03 Gestión ambiental </t>
  </si>
  <si>
    <t>SC04 Seguridad y salud en el trabajo </t>
  </si>
  <si>
    <t>SC05 Gestión de Seguridad de la Información </t>
  </si>
  <si>
    <t>GF01 Contable </t>
  </si>
  <si>
    <t>GF02 Presupuestal </t>
  </si>
  <si>
    <t>GF03 Tesorería </t>
  </si>
  <si>
    <t>GF04 – Gestión de ingresos y devoluciones </t>
  </si>
  <si>
    <t>Definido manualmente</t>
  </si>
  <si>
    <t>CALIFICACIÓN DEL ACTIVO</t>
  </si>
  <si>
    <t>Detalle</t>
  </si>
  <si>
    <t>Alto</t>
  </si>
  <si>
    <t>Medio</t>
  </si>
  <si>
    <t>Bajo</t>
  </si>
  <si>
    <t>Sin clasificar</t>
  </si>
  <si>
    <t>CATEGORÍAS DE ACTIVOS</t>
  </si>
  <si>
    <t>Bases de datos</t>
  </si>
  <si>
    <t>Hardware / Infraestructura TIC</t>
  </si>
  <si>
    <t>Personas (Roles / Cargos)</t>
  </si>
  <si>
    <t>Redes de comunicación</t>
  </si>
  <si>
    <t xml:space="preserve">Software / Aplicaciones </t>
  </si>
  <si>
    <t>Elemento tipos de datos requeridos</t>
  </si>
  <si>
    <t>Elemento  Captura Datos personales</t>
  </si>
  <si>
    <t>Pública Reservada / Confidencial = Alta</t>
  </si>
  <si>
    <t>Pública Clasificada / Uso Interno = Medio</t>
  </si>
  <si>
    <t>Pública / Pública = Baja</t>
  </si>
  <si>
    <t>Elemento  datos sensibles</t>
  </si>
  <si>
    <t>Elemento  aviso de privacidad y autorización</t>
  </si>
  <si>
    <t>No requiere</t>
  </si>
  <si>
    <t>Si requiere y no está definido</t>
  </si>
  <si>
    <t>Si requiere y está definido</t>
  </si>
  <si>
    <t>Elemento datos abiertos</t>
  </si>
  <si>
    <t>PR</t>
  </si>
  <si>
    <t>PC</t>
  </si>
  <si>
    <t>PP</t>
  </si>
  <si>
    <t>SC</t>
  </si>
  <si>
    <r>
      <t xml:space="preserve">Seleccione una calificación para la </t>
    </r>
    <r>
      <rPr>
        <b/>
        <sz val="8"/>
        <rFont val="Calibri"/>
        <family val="2"/>
        <scheme val="minor"/>
      </rPr>
      <t>confidencialidad</t>
    </r>
    <r>
      <rPr>
        <sz val="8"/>
        <rFont val="Calibri"/>
        <family val="2"/>
        <scheme val="minor"/>
      </rPr>
      <t xml:space="preserve"> de acuerdo a los criterios de la pestaña "calificación valoración"</t>
    </r>
  </si>
  <si>
    <r>
      <t xml:space="preserve">Seleccione una calificación para la </t>
    </r>
    <r>
      <rPr>
        <b/>
        <sz val="8"/>
        <rFont val="Calibri"/>
        <family val="2"/>
        <scheme val="minor"/>
      </rPr>
      <t>integridad</t>
    </r>
    <r>
      <rPr>
        <sz val="8"/>
        <rFont val="Calibri"/>
        <family val="2"/>
        <scheme val="minor"/>
      </rPr>
      <t xml:space="preserve"> de acuerdo a los criterios de la pestaña "calificación valoración"</t>
    </r>
  </si>
  <si>
    <r>
      <t xml:space="preserve">Seleccione una calificación para la </t>
    </r>
    <r>
      <rPr>
        <b/>
        <sz val="8"/>
        <rFont val="Calibri"/>
        <family val="2"/>
        <scheme val="minor"/>
      </rPr>
      <t>disponibilidad</t>
    </r>
    <r>
      <rPr>
        <sz val="8"/>
        <rFont val="Calibri"/>
        <family val="2"/>
        <scheme val="minor"/>
      </rPr>
      <t xml:space="preserve"> de acuerdo a los criterios de la pestaña "calificación valoración"</t>
    </r>
  </si>
  <si>
    <r>
      <rPr>
        <b/>
        <sz val="10"/>
        <rFont val="Calibri"/>
        <family val="2"/>
        <scheme val="minor"/>
      </rPr>
      <t>IMPACTO AMBIENTAL</t>
    </r>
    <r>
      <rPr>
        <sz val="10"/>
        <rFont val="Calibri"/>
        <family val="2"/>
        <scheme val="minor"/>
      </rPr>
      <t xml:space="preserve">
Se requieren 3 años o más para la recuperación</t>
    </r>
  </si>
  <si>
    <r>
      <rPr>
        <b/>
        <sz val="11"/>
        <rFont val="Calibri"/>
        <family val="2"/>
        <scheme val="minor"/>
      </rPr>
      <t xml:space="preserve">IMPACTO SOCIAL 
El daño, perdida o deterioro </t>
    </r>
    <r>
      <rPr>
        <sz val="11"/>
        <rFont val="Calibri"/>
        <family val="2"/>
        <scheme val="minor"/>
      </rPr>
      <t>afectaría (0,5%) de la población nacional (250,000 personas)</t>
    </r>
  </si>
  <si>
    <r>
      <rPr>
        <b/>
        <sz val="11"/>
        <rFont val="Calibri"/>
        <family val="2"/>
        <scheme val="minor"/>
      </rPr>
      <t>IMPACTO ECONOMICO 
Se podrían generar pérdidas, gastos o costos iguales o superiores</t>
    </r>
    <r>
      <rPr>
        <sz val="11"/>
        <rFont val="Calibri"/>
        <family val="2"/>
        <scheme val="minor"/>
      </rPr>
      <t xml:space="preserve"> al PIB de un día o 0,123% del PIB Anual (464.619.736)</t>
    </r>
  </si>
  <si>
    <r>
      <rPr>
        <b/>
        <sz val="11"/>
        <rFont val="Calibri"/>
        <family val="2"/>
        <scheme val="minor"/>
      </rPr>
      <t>IMPACTO AMBIENTAL</t>
    </r>
    <r>
      <rPr>
        <sz val="11"/>
        <rFont val="Calibri"/>
        <family val="2"/>
        <scheme val="minor"/>
      </rPr>
      <t xml:space="preserve">
Se requieren 3 años o más para la recuperación</t>
    </r>
  </si>
  <si>
    <r>
      <rPr>
        <b/>
        <sz val="10"/>
        <rFont val="Calibri"/>
        <family val="2"/>
        <scheme val="minor"/>
      </rPr>
      <t>IMPACTO ECONOMICO 
Se podrían generar pérdidas, gastos o costos iguales o superiores</t>
    </r>
    <r>
      <rPr>
        <sz val="10"/>
        <rFont val="Calibri"/>
        <family val="2"/>
        <scheme val="minor"/>
      </rPr>
      <t xml:space="preserve"> al PIB de un día o 0,123% del PIB Anual </t>
    </r>
  </si>
  <si>
    <r>
      <rPr>
        <b/>
        <sz val="10"/>
        <rFont val="Calibri"/>
        <family val="2"/>
        <scheme val="minor"/>
      </rPr>
      <t xml:space="preserve">IMPACTO SOCIAL 
El daño, perdida o deterioro </t>
    </r>
    <r>
      <rPr>
        <sz val="10"/>
        <rFont val="Calibri"/>
        <family val="2"/>
        <scheme val="minor"/>
      </rPr>
      <t xml:space="preserve">afectaría (0,5%) de la población nacional </t>
    </r>
  </si>
  <si>
    <t xml:space="preserve">Valorado en función de la magnitud de las pérdidas económicas en relación con el producto interno Bruto de Colombia (PIB) Fuente: Banco Mundial. </t>
  </si>
  <si>
    <t xml:space="preserve">Valorado en función de la afectación de la población (incluyendo la pérdida de vidas humanas, el sufrimiento físico y la alteración de la vida cotidiana). Valorado en función de la población total colombiana. Fuente: DANE. </t>
  </si>
  <si>
    <t>Versión: 5</t>
  </si>
  <si>
    <t>Proceso definido en el Sistema Integral de Gestión Institucional, al cual pertenece activo de información.</t>
  </si>
  <si>
    <t>Registre la fecha AAAA/MM/DD en la cual se realiza la clasificación de la información como reservada o clasificada</t>
  </si>
  <si>
    <t>Seleccione la fecha a partir de la cual se genera la información del activo (AAAA/MM/DD).</t>
  </si>
  <si>
    <t>AAAA/MM/DD</t>
  </si>
  <si>
    <t>Fecha: 2025-03-14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</si>
</sst>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0"/>
      <name val="Arial"/>
      <family val="2"/>
    </font>
    <font>
      <sz val="11"/>
      <color indexed="8"/>
      <name val="Calibri"/>
      <family val="2"/>
    </font>
    <font>
      <b/>
      <sz val="9"/>
      <color indexed="81"/>
      <name val="Tahoma"/>
      <family val="2"/>
    </font>
    <font>
      <sz val="9"/>
      <color indexed="81"/>
      <name val="Tahoma"/>
      <family val="2"/>
    </font>
    <font>
      <sz val="10"/>
      <name val="Arial"/>
      <family val="2"/>
    </font>
    <font>
      <sz val="10"/>
      <color theme="1"/>
      <name val="Arial"/>
      <family val="2"/>
    </font>
    <font>
      <b/>
      <sz val="10"/>
      <color theme="1"/>
      <name val="Arial"/>
      <family val="2"/>
    </font>
    <font>
      <b/>
      <sz val="10"/>
      <color rgb="FFFFFFFF"/>
      <name val="Arial"/>
      <family val="2"/>
    </font>
    <font>
      <sz val="12"/>
      <color theme="1"/>
      <name val="Calibri"/>
      <family val="2"/>
      <scheme val="minor"/>
    </font>
    <font>
      <b/>
      <sz val="10"/>
      <color theme="0"/>
      <name val="Arial"/>
      <family val="2"/>
    </font>
    <font>
      <sz val="11"/>
      <color rgb="FF9C0006"/>
      <name val="Calibri"/>
      <family val="2"/>
      <scheme val="minor"/>
    </font>
    <font>
      <b/>
      <sz val="11"/>
      <name val="Calibri"/>
      <family val="2"/>
      <scheme val="minor"/>
    </font>
    <font>
      <b/>
      <sz val="11"/>
      <color theme="0"/>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4"/>
      <color rgb="FFFFFFFF"/>
      <name val="Calibri"/>
      <family val="2"/>
      <scheme val="minor"/>
    </font>
    <font>
      <b/>
      <sz val="11"/>
      <color indexed="8"/>
      <name val="Calibri"/>
      <family val="2"/>
      <scheme val="minor"/>
    </font>
    <font>
      <sz val="11"/>
      <color indexed="8"/>
      <name val="Calibri"/>
      <family val="2"/>
      <scheme val="minor"/>
    </font>
    <font>
      <b/>
      <sz val="14"/>
      <color rgb="FF000000"/>
      <name val="Calibri"/>
      <family val="2"/>
      <scheme val="minor"/>
    </font>
    <font>
      <b/>
      <sz val="14"/>
      <name val="Calibri"/>
      <family val="2"/>
      <scheme val="minor"/>
    </font>
    <font>
      <sz val="10"/>
      <name val="Calibri"/>
      <family val="2"/>
      <scheme val="minor"/>
    </font>
    <font>
      <b/>
      <sz val="20"/>
      <color theme="0" tint="-4.9989318521683403E-2"/>
      <name val="Calibri"/>
      <family val="2"/>
      <scheme val="minor"/>
    </font>
    <font>
      <b/>
      <sz val="10"/>
      <name val="Calibri"/>
      <family val="2"/>
      <scheme val="minor"/>
    </font>
    <font>
      <b/>
      <sz val="8"/>
      <color rgb="FF000000"/>
      <name val="Calibri"/>
      <family val="2"/>
      <scheme val="minor"/>
    </font>
    <font>
      <b/>
      <sz val="8"/>
      <color rgb="FFFFFFFF"/>
      <name val="Calibri"/>
      <family val="2"/>
      <scheme val="minor"/>
    </font>
    <font>
      <b/>
      <sz val="11"/>
      <color rgb="FFFF0000"/>
      <name val="Calibri"/>
      <family val="2"/>
      <scheme val="minor"/>
    </font>
    <font>
      <b/>
      <sz val="11"/>
      <color rgb="FF6A9E1F"/>
      <name val="Calibri"/>
      <family val="2"/>
      <scheme val="minor"/>
    </font>
    <font>
      <b/>
      <sz val="11"/>
      <color rgb="FF92D050"/>
      <name val="Calibri"/>
      <family val="2"/>
      <scheme val="minor"/>
    </font>
    <font>
      <b/>
      <sz val="20"/>
      <color theme="1"/>
      <name val="Calibri"/>
      <family val="2"/>
      <scheme val="minor"/>
    </font>
    <font>
      <sz val="10"/>
      <color rgb="FFC00000"/>
      <name val="Calibri"/>
      <family val="2"/>
      <scheme val="minor"/>
    </font>
    <font>
      <sz val="11"/>
      <name val="Arial"/>
      <family val="2"/>
    </font>
    <font>
      <u/>
      <sz val="11"/>
      <color theme="10"/>
      <name val="Calibri"/>
      <family val="2"/>
      <scheme val="minor"/>
    </font>
    <font>
      <b/>
      <sz val="11"/>
      <color rgb="FF000000"/>
      <name val="Calibri"/>
      <family val="2"/>
      <scheme val="minor"/>
    </font>
    <font>
      <b/>
      <sz val="9"/>
      <color theme="1"/>
      <name val="Arial"/>
      <family val="2"/>
    </font>
    <font>
      <sz val="8"/>
      <name val="Calibri"/>
      <family val="2"/>
      <scheme val="minor"/>
    </font>
    <font>
      <b/>
      <sz val="8"/>
      <name val="Calibri"/>
      <family val="2"/>
      <scheme val="minor"/>
    </font>
    <font>
      <sz val="11"/>
      <name val="Calibri"/>
      <family val="2"/>
      <scheme val="minor"/>
    </font>
    <font>
      <sz val="11"/>
      <color theme="2" tint="-0.249977111117893"/>
      <name val="Calibri"/>
      <family val="2"/>
      <scheme val="minor"/>
    </font>
  </fonts>
  <fills count="26">
    <fill>
      <patternFill patternType="none"/>
    </fill>
    <fill>
      <patternFill patternType="gray125"/>
    </fill>
    <fill>
      <patternFill patternType="solid">
        <fgColor rgb="FFA6A6A6"/>
        <bgColor indexed="64"/>
      </patternFill>
    </fill>
    <fill>
      <patternFill patternType="lightUp">
        <fgColor theme="0" tint="-0.14996795556505021"/>
        <bgColor theme="4" tint="0.59996337778862885"/>
      </patternFill>
    </fill>
    <fill>
      <patternFill patternType="lightUp">
        <fgColor theme="0" tint="-0.14996795556505021"/>
        <bgColor rgb="FFFFCC00"/>
      </patternFill>
    </fill>
    <fill>
      <patternFill patternType="solid">
        <fgColor rgb="FFFFFFAF"/>
        <bgColor indexed="64"/>
      </patternFill>
    </fill>
    <fill>
      <patternFill patternType="lightUp">
        <fgColor theme="0" tint="-0.14996795556505021"/>
        <bgColor rgb="FFFFFF99"/>
      </patternFill>
    </fill>
    <fill>
      <patternFill patternType="lightUp">
        <fgColor theme="0" tint="-0.14996795556505021"/>
        <bgColor rgb="FF92D050"/>
      </patternFill>
    </fill>
    <fill>
      <patternFill patternType="lightUp">
        <fgColor theme="0" tint="-0.14996795556505021"/>
        <bgColor theme="0" tint="-4.9989318521683403E-2"/>
      </patternFill>
    </fill>
    <fill>
      <patternFill patternType="lightUp">
        <fgColor theme="0" tint="-0.14996795556505021"/>
        <bgColor theme="9" tint="0.79998168889431442"/>
      </patternFill>
    </fill>
    <fill>
      <patternFill patternType="lightUp">
        <fgColor theme="0" tint="-0.14996795556505021"/>
        <bgColor rgb="FFFFFFAF"/>
      </patternFill>
    </fill>
    <fill>
      <patternFill patternType="solid">
        <fgColor theme="0"/>
        <bgColor indexed="64"/>
      </patternFill>
    </fill>
    <fill>
      <patternFill patternType="solid">
        <fgColor rgb="FF538135"/>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CC00"/>
        <bgColor indexed="64"/>
      </patternFill>
    </fill>
    <fill>
      <patternFill patternType="solid">
        <fgColor rgb="FFFFC000"/>
        <bgColor indexed="64"/>
      </patternFill>
    </fill>
    <fill>
      <patternFill patternType="solid">
        <fgColor theme="6" tint="-0.249977111117893"/>
        <bgColor indexed="64"/>
      </patternFill>
    </fill>
    <fill>
      <patternFill patternType="lightUp">
        <fgColor theme="0" tint="-0.34998626667073579"/>
        <bgColor theme="8"/>
      </patternFill>
    </fill>
    <fill>
      <patternFill patternType="solid">
        <fgColor rgb="FFFFC7CE"/>
      </patternFill>
    </fill>
    <fill>
      <patternFill patternType="lightUp">
        <fgColor theme="0" tint="-0.24994659260841701"/>
        <bgColor rgb="FFFFC7CE"/>
      </patternFill>
    </fill>
    <fill>
      <patternFill patternType="solid">
        <fgColor rgb="FFC00000"/>
        <bgColor indexed="64"/>
      </patternFill>
    </fill>
    <fill>
      <patternFill patternType="solid">
        <fgColor rgb="FFFFFF00"/>
        <bgColor indexed="64"/>
      </patternFill>
    </fill>
    <fill>
      <patternFill patternType="solid">
        <fgColor rgb="FF92D050"/>
        <bgColor indexed="64"/>
      </patternFill>
    </fill>
    <fill>
      <patternFill patternType="gray0625">
        <fgColor theme="3" tint="0.79995117038483843"/>
        <bgColor theme="0" tint="-4.9989318521683403E-2"/>
      </patternFill>
    </fill>
  </fills>
  <borders count="14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thin">
        <color theme="0" tint="-0.14996795556505021"/>
      </left>
      <right style="medium">
        <color indexed="64"/>
      </right>
      <top/>
      <bottom style="medium">
        <color indexed="64"/>
      </bottom>
      <diagonal/>
    </border>
    <border>
      <left style="thin">
        <color theme="0" tint="-0.34998626667073579"/>
      </left>
      <right style="thin">
        <color theme="0" tint="-0.34998626667073579"/>
      </right>
      <top style="medium">
        <color indexed="64"/>
      </top>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14996795556505021"/>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medium">
        <color indexed="64"/>
      </right>
      <top style="thin">
        <color theme="0" tint="-0.14996795556505021"/>
      </top>
      <bottom style="medium">
        <color indexed="64"/>
      </bottom>
      <diagonal/>
    </border>
    <border>
      <left style="thin">
        <color theme="0" tint="-0.14996795556505021"/>
      </left>
      <right style="medium">
        <color indexed="64"/>
      </right>
      <top style="medium">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top style="medium">
        <color indexed="64"/>
      </top>
      <bottom style="medium">
        <color indexed="64"/>
      </bottom>
      <diagonal/>
    </border>
    <border>
      <left/>
      <right style="thin">
        <color theme="0" tint="-0.14996795556505021"/>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medium">
        <color indexed="64"/>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medium">
        <color indexed="64"/>
      </left>
      <right style="thin">
        <color theme="0" tint="-0.24994659260841701"/>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top style="thin">
        <color theme="0" tint="-0.14996795556505021"/>
      </top>
      <bottom style="medium">
        <color indexed="64"/>
      </bottom>
      <diagonal/>
    </border>
    <border>
      <left style="medium">
        <color indexed="64"/>
      </left>
      <right style="thin">
        <color theme="0" tint="-0.24994659260841701"/>
      </right>
      <top/>
      <bottom style="thin">
        <color theme="0" tint="-0.14996795556505021"/>
      </bottom>
      <diagonal/>
    </border>
    <border>
      <left style="thin">
        <color theme="0" tint="-0.24994659260841701"/>
      </left>
      <right style="thin">
        <color theme="0" tint="-0.24994659260841701"/>
      </right>
      <top/>
      <bottom style="thin">
        <color theme="0" tint="-0.14996795556505021"/>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style="medium">
        <color indexed="64"/>
      </right>
      <top/>
      <bottom style="thin">
        <color theme="0" tint="-0.14996795556505021"/>
      </bottom>
      <diagonal/>
    </border>
    <border>
      <left style="thin">
        <color theme="0" tint="-0.24994659260841701"/>
      </left>
      <right style="medium">
        <color indexed="64"/>
      </right>
      <top style="thin">
        <color theme="0" tint="-0.14996795556505021"/>
      </top>
      <bottom style="thin">
        <color theme="0" tint="-0.14996795556505021"/>
      </bottom>
      <diagonal/>
    </border>
    <border>
      <left style="thin">
        <color theme="0" tint="-0.24994659260841701"/>
      </left>
      <right style="medium">
        <color indexed="64"/>
      </right>
      <top style="thin">
        <color theme="0" tint="-0.14996795556505021"/>
      </top>
      <bottom style="medium">
        <color indexed="64"/>
      </bottom>
      <diagonal/>
    </border>
    <border>
      <left style="medium">
        <color indexed="64"/>
      </left>
      <right style="thin">
        <color theme="0" tint="-0.34998626667073579"/>
      </right>
      <top style="medium">
        <color indexed="64"/>
      </top>
      <bottom/>
      <diagonal/>
    </border>
    <border>
      <left style="thin">
        <color theme="0" tint="-0.34998626667073579"/>
      </left>
      <right style="medium">
        <color indexed="64"/>
      </right>
      <top style="medium">
        <color indexed="64"/>
      </top>
      <bottom/>
      <diagonal/>
    </border>
    <border>
      <left style="medium">
        <color indexed="64"/>
      </left>
      <right style="thin">
        <color theme="0" tint="-0.34998626667073579"/>
      </right>
      <top style="thin">
        <color theme="0" tint="-0.34998626667073579"/>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thin">
        <color theme="0" tint="-0.24994659260841701"/>
      </right>
      <top style="thin">
        <color theme="0" tint="-0.14996795556505021"/>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theme="0" tint="-0.34998626667073579"/>
      </left>
      <right/>
      <top style="medium">
        <color indexed="64"/>
      </top>
      <bottom/>
      <diagonal/>
    </border>
    <border>
      <left style="thin">
        <color theme="0" tint="-0.34998626667073579"/>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medium">
        <color indexed="64"/>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medium">
        <color indexed="64"/>
      </top>
      <bottom style="thin">
        <color theme="0" tint="-0.14996795556505021"/>
      </bottom>
      <diagonal/>
    </border>
    <border>
      <left style="thin">
        <color theme="0" tint="-0.34998626667073579"/>
      </left>
      <right/>
      <top/>
      <bottom style="medium">
        <color indexed="64"/>
      </bottom>
      <diagonal/>
    </border>
    <border>
      <left style="thin">
        <color theme="0" tint="-0.34998626667073579"/>
      </left>
      <right/>
      <top/>
      <bottom/>
      <diagonal/>
    </border>
    <border>
      <left style="thin">
        <color theme="0" tint="-0.14993743705557422"/>
      </left>
      <right style="thin">
        <color theme="0" tint="-0.14996795556505021"/>
      </right>
      <top style="medium">
        <color indexed="64"/>
      </top>
      <bottom style="thin">
        <color theme="0" tint="-0.14993743705557422"/>
      </bottom>
      <diagonal/>
    </border>
    <border>
      <left style="thin">
        <color theme="0" tint="-0.14993743705557422"/>
      </left>
      <right style="thin">
        <color theme="0" tint="-0.14996795556505021"/>
      </right>
      <top style="thin">
        <color theme="0" tint="-0.14993743705557422"/>
      </top>
      <bottom style="thin">
        <color theme="0" tint="-0.14993743705557422"/>
      </bottom>
      <diagonal/>
    </border>
    <border>
      <left style="thin">
        <color theme="0" tint="-0.14993743705557422"/>
      </left>
      <right style="thin">
        <color theme="0" tint="-0.14996795556505021"/>
      </right>
      <top style="thin">
        <color theme="0" tint="-0.14993743705557422"/>
      </top>
      <bottom style="medium">
        <color indexed="64"/>
      </bottom>
      <diagonal/>
    </border>
    <border>
      <left/>
      <right/>
      <top style="thin">
        <color theme="0" tint="-0.14996795556505021"/>
      </top>
      <bottom style="thin">
        <color theme="0" tint="-0.14996795556505021"/>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medium">
        <color indexed="64"/>
      </left>
      <right style="thin">
        <color theme="0" tint="-0.34998626667073579"/>
      </right>
      <top/>
      <bottom/>
      <diagonal/>
    </border>
    <border>
      <left style="thin">
        <color theme="0" tint="-0.34998626667073579"/>
      </left>
      <right style="medium">
        <color indexed="64"/>
      </right>
      <top style="thin">
        <color theme="0" tint="-0.34998626667073579"/>
      </top>
      <bottom/>
      <diagonal/>
    </border>
    <border>
      <left style="thin">
        <color theme="0" tint="-0.34998626667073579"/>
      </left>
      <right style="medium">
        <color indexed="64"/>
      </right>
      <top/>
      <bottom/>
      <diagonal/>
    </border>
    <border>
      <left style="thin">
        <color theme="0" tint="-0.34998626667073579"/>
      </left>
      <right style="medium">
        <color indexed="64"/>
      </right>
      <top/>
      <bottom style="thin">
        <color theme="0" tint="-0.34998626667073579"/>
      </bottom>
      <diagonal/>
    </border>
    <border>
      <left style="thin">
        <color theme="0" tint="-0.14996795556505021"/>
      </left>
      <right style="medium">
        <color indexed="64"/>
      </right>
      <top style="medium">
        <color indexed="64"/>
      </top>
      <bottom/>
      <diagonal/>
    </border>
    <border>
      <left style="thin">
        <color theme="0" tint="-0.14996795556505021"/>
      </left>
      <right style="medium">
        <color indexed="64"/>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thin">
        <color theme="0" tint="-0.14996795556505021"/>
      </left>
      <right style="thin">
        <color theme="0" tint="-0.14996795556505021"/>
      </right>
      <top style="thin">
        <color theme="0" tint="-0.14993743705557422"/>
      </top>
      <bottom style="medium">
        <color indexed="64"/>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theme="0" tint="-0.14996795556505021"/>
      </left>
      <right style="thin">
        <color theme="0" tint="-0.34998626667073579"/>
      </right>
      <top style="thin">
        <color theme="0" tint="-0.14996795556505021"/>
      </top>
      <bottom style="medium">
        <color indexed="64"/>
      </bottom>
      <diagonal/>
    </border>
    <border>
      <left style="thin">
        <color theme="0" tint="-0.34998626667073579"/>
      </left>
      <right/>
      <top style="thin">
        <color theme="0" tint="-0.34998626667073579"/>
      </top>
      <bottom style="medium">
        <color indexed="64"/>
      </bottom>
      <diagonal/>
    </border>
  </borders>
  <cellStyleXfs count="6">
    <xf numFmtId="0" fontId="0" fillId="0" borderId="0"/>
    <xf numFmtId="0" fontId="5" fillId="0" borderId="0"/>
    <xf numFmtId="0" fontId="2" fillId="0" borderId="0"/>
    <xf numFmtId="0" fontId="11" fillId="20" borderId="0" applyNumberFormat="0" applyBorder="0" applyAlignment="0" applyProtection="0"/>
    <xf numFmtId="0" fontId="33" fillId="0" borderId="0" applyNumberFormat="0" applyFill="0" applyBorder="0" applyAlignment="0" applyProtection="0"/>
    <xf numFmtId="0" fontId="5" fillId="0" borderId="0"/>
  </cellStyleXfs>
  <cellXfs count="382">
    <xf numFmtId="0" fontId="0" fillId="0" borderId="0" xfId="0"/>
    <xf numFmtId="0" fontId="6" fillId="0" borderId="0" xfId="0" applyFont="1" applyAlignment="1">
      <alignment wrapText="1"/>
    </xf>
    <xf numFmtId="0" fontId="6" fillId="0" borderId="0" xfId="0" applyFont="1" applyAlignment="1">
      <alignment horizontal="center" vertical="top"/>
    </xf>
    <xf numFmtId="0" fontId="6" fillId="0" borderId="0" xfId="0" applyFont="1"/>
    <xf numFmtId="0" fontId="6" fillId="0" borderId="0" xfId="0" applyFont="1" applyAlignment="1">
      <alignment vertical="center"/>
    </xf>
    <xf numFmtId="0" fontId="6"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left" wrapText="1"/>
    </xf>
    <xf numFmtId="0" fontId="6" fillId="0" borderId="0" xfId="0" applyFont="1" applyAlignment="1">
      <alignment horizontal="center" vertical="center" wrapText="1"/>
    </xf>
    <xf numFmtId="0" fontId="6" fillId="0" borderId="0" xfId="0" applyFont="1" applyAlignment="1">
      <alignment horizontal="center" wrapText="1"/>
    </xf>
    <xf numFmtId="0" fontId="6" fillId="0" borderId="0" xfId="0" applyFont="1" applyAlignment="1">
      <alignment vertical="top" wrapText="1"/>
    </xf>
    <xf numFmtId="0" fontId="6" fillId="0" borderId="13" xfId="0" applyFont="1" applyBorder="1" applyAlignment="1">
      <alignment horizontal="center" vertical="center" wrapText="1"/>
    </xf>
    <xf numFmtId="0" fontId="6" fillId="0" borderId="0" xfId="0" applyFont="1" applyAlignment="1">
      <alignment horizontal="left" vertical="center" wrapText="1"/>
    </xf>
    <xf numFmtId="0" fontId="9" fillId="13" borderId="0" xfId="0" applyFont="1" applyFill="1" applyProtection="1">
      <protection hidden="1"/>
    </xf>
    <xf numFmtId="0" fontId="0" fillId="14" borderId="15" xfId="0" applyFill="1" applyBorder="1"/>
    <xf numFmtId="0" fontId="0" fillId="14" borderId="16" xfId="0" applyFill="1" applyBorder="1"/>
    <xf numFmtId="0" fontId="0" fillId="14" borderId="17" xfId="0" applyFill="1" applyBorder="1"/>
    <xf numFmtId="0" fontId="0" fillId="14" borderId="18" xfId="0" applyFill="1" applyBorder="1"/>
    <xf numFmtId="0" fontId="0" fillId="14" borderId="99" xfId="0" applyFill="1" applyBorder="1"/>
    <xf numFmtId="0" fontId="0" fillId="14" borderId="100" xfId="0" applyFill="1" applyBorder="1"/>
    <xf numFmtId="0" fontId="0" fillId="14" borderId="101" xfId="0" applyFill="1" applyBorder="1"/>
    <xf numFmtId="0" fontId="0" fillId="14" borderId="19" xfId="0" applyFill="1" applyBorder="1"/>
    <xf numFmtId="0" fontId="0" fillId="14" borderId="102" xfId="0" applyFill="1" applyBorder="1"/>
    <xf numFmtId="0" fontId="0" fillId="14" borderId="104" xfId="0" applyFill="1" applyBorder="1"/>
    <xf numFmtId="0" fontId="0" fillId="14" borderId="0" xfId="0" applyFill="1"/>
    <xf numFmtId="0" fontId="0" fillId="14" borderId="105" xfId="0" applyFill="1" applyBorder="1"/>
    <xf numFmtId="0" fontId="0" fillId="14" borderId="106" xfId="0" applyFill="1" applyBorder="1"/>
    <xf numFmtId="0" fontId="0" fillId="14" borderId="107" xfId="0" applyFill="1" applyBorder="1"/>
    <xf numFmtId="0" fontId="0" fillId="14" borderId="20" xfId="0" applyFill="1" applyBorder="1"/>
    <xf numFmtId="0" fontId="0" fillId="14" borderId="21" xfId="0" applyFill="1" applyBorder="1"/>
    <xf numFmtId="0" fontId="0" fillId="14" borderId="22" xfId="0" applyFill="1" applyBorder="1"/>
    <xf numFmtId="0" fontId="6" fillId="0" borderId="24" xfId="0" applyFont="1" applyBorder="1" applyAlignment="1">
      <alignment horizontal="center" vertical="center" wrapText="1"/>
    </xf>
    <xf numFmtId="0" fontId="6" fillId="0" borderId="8" xfId="0" applyFont="1" applyBorder="1" applyAlignment="1">
      <alignment horizontal="center" vertical="center" wrapText="1"/>
    </xf>
    <xf numFmtId="0" fontId="1" fillId="17" borderId="30" xfId="0" applyFont="1" applyFill="1" applyBorder="1" applyAlignment="1">
      <alignment horizontal="center" vertical="center" wrapText="1"/>
    </xf>
    <xf numFmtId="0" fontId="6" fillId="0" borderId="23" xfId="0" applyFont="1" applyBorder="1" applyAlignment="1">
      <alignment horizontal="center" wrapText="1"/>
    </xf>
    <xf numFmtId="0" fontId="6" fillId="0" borderId="10" xfId="0" applyFont="1" applyBorder="1" applyAlignment="1">
      <alignment horizontal="center" wrapText="1"/>
    </xf>
    <xf numFmtId="0" fontId="6" fillId="0" borderId="14" xfId="0" applyFont="1" applyBorder="1" applyAlignment="1">
      <alignment horizontal="center" wrapText="1"/>
    </xf>
    <xf numFmtId="0" fontId="6" fillId="0" borderId="4" xfId="0" applyFont="1" applyBorder="1" applyAlignment="1">
      <alignment horizontal="center" wrapText="1"/>
    </xf>
    <xf numFmtId="0" fontId="6" fillId="0" borderId="24" xfId="0" applyFont="1" applyBorder="1" applyAlignment="1">
      <alignment horizontal="center" wrapText="1"/>
    </xf>
    <xf numFmtId="0" fontId="6" fillId="0" borderId="26" xfId="0" applyFont="1" applyBorder="1" applyAlignment="1">
      <alignment horizont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13" xfId="0" applyFont="1" applyBorder="1" applyAlignment="1">
      <alignment horizontal="center" wrapText="1"/>
    </xf>
    <xf numFmtId="0" fontId="6" fillId="0" borderId="2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xf>
    <xf numFmtId="0" fontId="6" fillId="0" borderId="23" xfId="0" applyFont="1" applyBorder="1"/>
    <xf numFmtId="0" fontId="6" fillId="0" borderId="10" xfId="0" applyFont="1" applyBorder="1"/>
    <xf numFmtId="0" fontId="6" fillId="0" borderId="14" xfId="0" applyFont="1" applyBorder="1"/>
    <xf numFmtId="0" fontId="8" fillId="18" borderId="1" xfId="0" applyFont="1" applyFill="1" applyBorder="1" applyAlignment="1">
      <alignment horizontal="center" vertical="center" wrapText="1"/>
    </xf>
    <xf numFmtId="0" fontId="8" fillId="18" borderId="23" xfId="0" applyFont="1" applyFill="1" applyBorder="1" applyAlignment="1">
      <alignment horizontal="center" vertical="center" wrapText="1"/>
    </xf>
    <xf numFmtId="0" fontId="8" fillId="18" borderId="31" xfId="0" applyFont="1" applyFill="1" applyBorder="1" applyAlignment="1">
      <alignment horizontal="center" vertical="center" wrapText="1"/>
    </xf>
    <xf numFmtId="0" fontId="0" fillId="14" borderId="0" xfId="0" applyFill="1" applyAlignment="1">
      <alignment horizontal="center"/>
    </xf>
    <xf numFmtId="0" fontId="16" fillId="0" borderId="0" xfId="0" applyFont="1" applyAlignment="1">
      <alignment horizontal="center" vertical="center"/>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center" vertical="top"/>
    </xf>
    <xf numFmtId="0" fontId="17" fillId="12" borderId="84" xfId="0" applyFont="1" applyFill="1" applyBorder="1" applyAlignment="1">
      <alignment horizontal="center" vertical="center" wrapText="1"/>
    </xf>
    <xf numFmtId="0" fontId="17" fillId="12" borderId="85" xfId="0" applyFont="1" applyFill="1" applyBorder="1" applyAlignment="1">
      <alignment horizontal="center" vertical="center" wrapText="1"/>
    </xf>
    <xf numFmtId="0" fontId="12" fillId="7" borderId="108" xfId="0" applyFont="1" applyFill="1" applyBorder="1" applyAlignment="1">
      <alignment horizontal="center" vertical="center" wrapText="1"/>
    </xf>
    <xf numFmtId="0" fontId="0" fillId="0" borderId="109" xfId="0" applyBorder="1" applyAlignment="1">
      <alignment vertical="center" wrapText="1"/>
    </xf>
    <xf numFmtId="0" fontId="12" fillId="7" borderId="34" xfId="0" applyFont="1" applyFill="1" applyBorder="1" applyAlignment="1">
      <alignment horizontal="center" vertical="center" wrapText="1"/>
    </xf>
    <xf numFmtId="0" fontId="0" fillId="0" borderId="33" xfId="0" applyBorder="1" applyAlignment="1">
      <alignment vertical="center" wrapText="1"/>
    </xf>
    <xf numFmtId="0" fontId="19" fillId="0" borderId="33" xfId="0" applyFont="1" applyBorder="1" applyAlignment="1">
      <alignment vertical="center" wrapText="1"/>
    </xf>
    <xf numFmtId="0" fontId="12" fillId="7" borderId="80" xfId="0" applyFont="1" applyFill="1" applyBorder="1" applyAlignment="1">
      <alignment horizontal="center" vertical="center" wrapText="1"/>
    </xf>
    <xf numFmtId="0" fontId="19" fillId="0" borderId="110" xfId="0" applyFont="1" applyBorder="1" applyAlignment="1">
      <alignment vertical="center" wrapText="1"/>
    </xf>
    <xf numFmtId="0" fontId="20" fillId="2" borderId="23"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15" fillId="14" borderId="108" xfId="0" applyFont="1" applyFill="1" applyBorder="1" applyAlignment="1">
      <alignment horizontal="center" vertical="center" wrapText="1"/>
    </xf>
    <xf numFmtId="0" fontId="0" fillId="0" borderId="124" xfId="0" applyBorder="1" applyAlignment="1">
      <alignment horizontal="left" vertical="center" wrapText="1"/>
    </xf>
    <xf numFmtId="0" fontId="0" fillId="0" borderId="109" xfId="0" applyBorder="1" applyAlignment="1">
      <alignment horizontal="center" vertical="center" wrapText="1"/>
    </xf>
    <xf numFmtId="0" fontId="15" fillId="14" borderId="34" xfId="0" applyFont="1" applyFill="1" applyBorder="1" applyAlignment="1">
      <alignment horizontal="center" vertical="center" wrapText="1"/>
    </xf>
    <xf numFmtId="0" fontId="0" fillId="0" borderId="89" xfId="0" applyBorder="1" applyAlignment="1">
      <alignment horizontal="left" vertical="center" wrapText="1"/>
    </xf>
    <xf numFmtId="0" fontId="0" fillId="0" borderId="33" xfId="0" applyBorder="1" applyAlignment="1">
      <alignment horizontal="center" vertical="center" wrapText="1"/>
    </xf>
    <xf numFmtId="0" fontId="15" fillId="14" borderId="80" xfId="0" applyFont="1" applyFill="1" applyBorder="1" applyAlignment="1">
      <alignment horizontal="center" vertical="center"/>
    </xf>
    <xf numFmtId="0" fontId="0" fillId="0" borderId="123" xfId="0" applyBorder="1" applyAlignment="1">
      <alignment horizontal="left" vertical="center" wrapText="1"/>
    </xf>
    <xf numFmtId="0" fontId="0" fillId="0" borderId="110" xfId="0" applyBorder="1" applyAlignment="1">
      <alignment horizontal="center" vertical="center" wrapText="1"/>
    </xf>
    <xf numFmtId="0" fontId="12" fillId="3" borderId="78" xfId="0" applyFont="1" applyFill="1" applyBorder="1" applyAlignment="1">
      <alignment horizontal="center" vertical="center" wrapText="1"/>
    </xf>
    <xf numFmtId="0" fontId="0" fillId="0" borderId="79" xfId="0" applyBorder="1" applyAlignment="1">
      <alignment horizontal="center" vertical="center" wrapText="1"/>
    </xf>
    <xf numFmtId="0" fontId="12" fillId="3" borderId="32"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0" fillId="0" borderId="93" xfId="0" applyBorder="1" applyAlignment="1">
      <alignment horizontal="left" vertical="center" wrapText="1"/>
    </xf>
    <xf numFmtId="0" fontId="0" fillId="0" borderId="0" xfId="0" applyAlignment="1">
      <alignment horizontal="center" vertical="center"/>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horizontal="center"/>
    </xf>
    <xf numFmtId="0" fontId="12" fillId="3" borderId="35" xfId="0" applyFont="1" applyFill="1" applyBorder="1" applyAlignment="1">
      <alignment horizontal="center" vertical="center" wrapText="1"/>
    </xf>
    <xf numFmtId="0" fontId="0" fillId="0" borderId="58" xfId="0" applyBorder="1" applyAlignment="1">
      <alignment vertical="center" wrapText="1"/>
    </xf>
    <xf numFmtId="0" fontId="0" fillId="0" borderId="92" xfId="0" applyBorder="1" applyAlignment="1">
      <alignment horizontal="left" vertical="center" wrapText="1"/>
    </xf>
    <xf numFmtId="0" fontId="0" fillId="0" borderId="36" xfId="0" applyBorder="1" applyAlignment="1">
      <alignment horizontal="center" vertical="center" wrapText="1"/>
    </xf>
    <xf numFmtId="0" fontId="12" fillId="4" borderId="4" xfId="0" applyFont="1" applyFill="1" applyBorder="1" applyAlignment="1">
      <alignment horizontal="center" vertical="center" wrapText="1"/>
    </xf>
    <xf numFmtId="0" fontId="0" fillId="0" borderId="38" xfId="0" applyBorder="1" applyAlignment="1">
      <alignment vertical="top" wrapText="1"/>
    </xf>
    <xf numFmtId="0" fontId="0" fillId="0" borderId="94" xfId="0" applyBorder="1" applyAlignment="1">
      <alignment horizontal="left" vertical="center" wrapText="1"/>
    </xf>
    <xf numFmtId="0" fontId="12" fillId="4" borderId="39" xfId="0" applyFont="1" applyFill="1" applyBorder="1" applyAlignment="1">
      <alignment horizontal="center" vertical="center" wrapText="1"/>
    </xf>
    <xf numFmtId="0" fontId="0" fillId="5" borderId="89" xfId="0" applyFill="1" applyBorder="1" applyAlignment="1">
      <alignment horizontal="justify" vertical="center" wrapText="1"/>
    </xf>
    <xf numFmtId="0" fontId="0" fillId="5" borderId="88" xfId="0" applyFill="1" applyBorder="1" applyAlignment="1">
      <alignment horizontal="left" vertical="center" wrapText="1"/>
    </xf>
    <xf numFmtId="0" fontId="0" fillId="5" borderId="33" xfId="0" applyFill="1" applyBorder="1" applyAlignment="1">
      <alignment horizontal="center" vertical="center" wrapText="1"/>
    </xf>
    <xf numFmtId="0" fontId="12" fillId="4" borderId="5" xfId="0" applyFont="1" applyFill="1" applyBorder="1" applyAlignment="1">
      <alignment horizontal="center" vertical="center" wrapText="1"/>
    </xf>
    <xf numFmtId="0" fontId="0" fillId="0" borderId="90" xfId="0" applyBorder="1" applyAlignment="1">
      <alignment horizontal="justify" vertical="center" wrapText="1"/>
    </xf>
    <xf numFmtId="0" fontId="12" fillId="6" borderId="35" xfId="0" applyFont="1" applyFill="1" applyBorder="1" applyAlignment="1">
      <alignment horizontal="center" vertical="center" wrapText="1"/>
    </xf>
    <xf numFmtId="0" fontId="0" fillId="0" borderId="92" xfId="0" applyBorder="1" applyAlignment="1">
      <alignment vertical="center" wrapText="1"/>
    </xf>
    <xf numFmtId="0" fontId="0" fillId="0" borderId="95" xfId="0" applyBorder="1" applyAlignment="1">
      <alignment horizontal="left" vertical="center" wrapText="1"/>
    </xf>
    <xf numFmtId="0" fontId="12" fillId="6" borderId="40" xfId="0" applyFont="1" applyFill="1" applyBorder="1" applyAlignment="1">
      <alignment horizontal="center" vertical="center" wrapText="1"/>
    </xf>
    <xf numFmtId="0" fontId="0" fillId="0" borderId="57" xfId="0" applyBorder="1" applyAlignment="1">
      <alignment vertical="center" wrapText="1"/>
    </xf>
    <xf numFmtId="0" fontId="0" fillId="0" borderId="96" xfId="0" applyBorder="1" applyAlignment="1">
      <alignment horizontal="left" vertical="center" wrapText="1"/>
    </xf>
    <xf numFmtId="0" fontId="12" fillId="6" borderId="41" xfId="0" applyFont="1" applyFill="1" applyBorder="1" applyAlignment="1">
      <alignment horizontal="center" vertical="center" wrapText="1"/>
    </xf>
    <xf numFmtId="0" fontId="0" fillId="0" borderId="71" xfId="0" applyBorder="1" applyAlignment="1">
      <alignment vertical="center" wrapText="1"/>
    </xf>
    <xf numFmtId="0" fontId="0" fillId="0" borderId="97" xfId="0" applyBorder="1" applyAlignment="1">
      <alignment horizontal="left" vertical="center" wrapText="1"/>
    </xf>
    <xf numFmtId="0" fontId="12" fillId="7" borderId="35" xfId="0" applyFont="1" applyFill="1" applyBorder="1" applyAlignment="1">
      <alignment horizontal="center" vertical="center" wrapText="1"/>
    </xf>
    <xf numFmtId="0" fontId="12" fillId="7" borderId="40" xfId="0" applyFont="1" applyFill="1" applyBorder="1" applyAlignment="1">
      <alignment horizontal="center" vertical="center" wrapText="1"/>
    </xf>
    <xf numFmtId="0" fontId="0" fillId="0" borderId="56" xfId="0" applyBorder="1" applyAlignment="1">
      <alignment vertical="center" wrapText="1"/>
    </xf>
    <xf numFmtId="0" fontId="0" fillId="0" borderId="57" xfId="0" applyBorder="1" applyAlignment="1">
      <alignment horizontal="left" vertical="center" wrapText="1"/>
    </xf>
    <xf numFmtId="0" fontId="0" fillId="0" borderId="42" xfId="0" applyBorder="1" applyAlignment="1">
      <alignment horizontal="center" vertical="center" wrapText="1"/>
    </xf>
    <xf numFmtId="0" fontId="12" fillId="7" borderId="43" xfId="0" applyFont="1" applyFill="1" applyBorder="1" applyAlignment="1">
      <alignment horizontal="center" vertical="center" wrapText="1"/>
    </xf>
    <xf numFmtId="0" fontId="0" fillId="0" borderId="91" xfId="0" applyBorder="1" applyAlignment="1">
      <alignment vertical="center" wrapText="1"/>
    </xf>
    <xf numFmtId="0" fontId="0" fillId="0" borderId="98" xfId="0" applyBorder="1" applyAlignment="1">
      <alignment horizontal="left" vertical="center" wrapText="1"/>
    </xf>
    <xf numFmtId="0" fontId="12" fillId="8" borderId="40" xfId="0" applyFont="1" applyFill="1" applyBorder="1" applyAlignment="1">
      <alignment horizontal="center" vertical="center" wrapText="1"/>
    </xf>
    <xf numFmtId="0" fontId="19" fillId="0" borderId="91" xfId="0" applyFont="1" applyBorder="1" applyAlignment="1">
      <alignment vertical="center" wrapText="1"/>
    </xf>
    <xf numFmtId="0" fontId="12" fillId="7" borderId="44" xfId="0" applyFont="1" applyFill="1" applyBorder="1" applyAlignment="1">
      <alignment horizontal="center" vertical="center" wrapText="1"/>
    </xf>
    <xf numFmtId="0" fontId="12" fillId="7" borderId="41" xfId="0" applyFont="1" applyFill="1" applyBorder="1" applyAlignment="1">
      <alignment horizontal="center" vertical="center" wrapText="1"/>
    </xf>
    <xf numFmtId="0" fontId="0" fillId="0" borderId="70" xfId="0" applyBorder="1" applyAlignment="1">
      <alignment vertical="center" wrapText="1"/>
    </xf>
    <xf numFmtId="0" fontId="0" fillId="0" borderId="71" xfId="0" applyBorder="1" applyAlignment="1">
      <alignment horizontal="left" vertical="center" wrapText="1"/>
    </xf>
    <xf numFmtId="0" fontId="0" fillId="0" borderId="0" xfId="0" applyAlignment="1">
      <alignment horizontal="center" vertical="top"/>
    </xf>
    <xf numFmtId="0" fontId="12" fillId="9" borderId="1" xfId="0" applyFont="1" applyFill="1" applyBorder="1" applyAlignment="1">
      <alignment horizontal="center" vertical="center" wrapText="1"/>
    </xf>
    <xf numFmtId="0" fontId="0" fillId="0" borderId="48" xfId="0" applyBorder="1" applyAlignment="1">
      <alignment vertical="center" wrapText="1"/>
    </xf>
    <xf numFmtId="0" fontId="0" fillId="0" borderId="49" xfId="0" applyBorder="1" applyAlignment="1">
      <alignment horizontal="left" vertical="center" wrapText="1"/>
    </xf>
    <xf numFmtId="0" fontId="0" fillId="0" borderId="124" xfId="0" applyBorder="1" applyAlignment="1">
      <alignment vertical="top" wrapText="1"/>
    </xf>
    <xf numFmtId="0" fontId="0" fillId="0" borderId="89" xfId="0" applyBorder="1" applyAlignment="1">
      <alignment vertical="top" wrapText="1"/>
    </xf>
    <xf numFmtId="0" fontId="0" fillId="0" borderId="123" xfId="0" applyBorder="1" applyAlignment="1">
      <alignment vertical="top" wrapText="1"/>
    </xf>
    <xf numFmtId="0" fontId="20" fillId="2" borderId="1"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0" fillId="0" borderId="124" xfId="0" applyBorder="1" applyAlignment="1">
      <alignment horizontal="justify" vertical="center" wrapText="1"/>
    </xf>
    <xf numFmtId="0" fontId="0" fillId="0" borderId="89" xfId="0" applyBorder="1" applyAlignment="1">
      <alignment horizontal="justify" vertical="center" wrapText="1"/>
    </xf>
    <xf numFmtId="0" fontId="0" fillId="0" borderId="123" xfId="0" applyBorder="1" applyAlignment="1">
      <alignment horizontal="justify" vertical="center" wrapText="1"/>
    </xf>
    <xf numFmtId="0" fontId="19" fillId="0" borderId="0" xfId="2" applyFont="1" applyAlignment="1">
      <alignment horizontal="center" vertical="center" wrapText="1"/>
    </xf>
    <xf numFmtId="0" fontId="19" fillId="0" borderId="0" xfId="2" applyFont="1" applyAlignment="1">
      <alignment wrapText="1"/>
    </xf>
    <xf numFmtId="0" fontId="12" fillId="7" borderId="1" xfId="0" applyFont="1" applyFill="1" applyBorder="1" applyAlignment="1">
      <alignment horizontal="center" vertical="center" wrapText="1"/>
    </xf>
    <xf numFmtId="0" fontId="12" fillId="16" borderId="1" xfId="2" applyFont="1" applyFill="1" applyBorder="1" applyAlignment="1">
      <alignment horizontal="center" vertical="center" wrapText="1"/>
    </xf>
    <xf numFmtId="0" fontId="12" fillId="8" borderId="1" xfId="0" applyFont="1" applyFill="1" applyBorder="1" applyAlignment="1">
      <alignment horizontal="center" vertical="center" wrapText="1"/>
    </xf>
    <xf numFmtId="0" fontId="19" fillId="0" borderId="27" xfId="2" applyFont="1" applyBorder="1" applyAlignment="1">
      <alignment horizontal="center" vertical="center" wrapText="1"/>
    </xf>
    <xf numFmtId="0" fontId="19" fillId="0" borderId="28" xfId="2" applyFont="1" applyBorder="1" applyAlignment="1">
      <alignment horizontal="center" vertical="center" wrapText="1"/>
    </xf>
    <xf numFmtId="0" fontId="14" fillId="0" borderId="2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8" xfId="0" applyFont="1" applyBorder="1" applyAlignment="1">
      <alignment horizontal="center" vertical="center" wrapText="1"/>
    </xf>
    <xf numFmtId="0" fontId="19" fillId="0" borderId="6" xfId="2" applyFont="1" applyBorder="1" applyAlignment="1">
      <alignment horizontal="center" vertical="center" wrapText="1"/>
    </xf>
    <xf numFmtId="0" fontId="19" fillId="0" borderId="7" xfId="2" applyFont="1" applyBorder="1" applyAlignment="1">
      <alignment horizontal="center" vertical="center" wrapText="1"/>
    </xf>
    <xf numFmtId="0" fontId="14" fillId="0" borderId="7"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0" xfId="0" applyFont="1" applyAlignment="1">
      <alignment horizontal="center" vertical="center" wrapText="1"/>
    </xf>
    <xf numFmtId="0" fontId="19" fillId="0" borderId="9" xfId="2" applyFont="1" applyBorder="1" applyAlignment="1">
      <alignment horizontal="center" vertical="center" wrapText="1"/>
    </xf>
    <xf numFmtId="0" fontId="14" fillId="0" borderId="9" xfId="0" applyFont="1" applyBorder="1" applyAlignment="1">
      <alignment horizontal="center" vertical="center" wrapText="1"/>
    </xf>
    <xf numFmtId="0" fontId="14" fillId="0" borderId="14" xfId="0" applyFont="1" applyBorder="1" applyAlignment="1">
      <alignment horizontal="center" vertical="center" wrapText="1"/>
    </xf>
    <xf numFmtId="0" fontId="19" fillId="0" borderId="5" xfId="2" applyFont="1" applyBorder="1" applyAlignment="1">
      <alignment horizontal="center" vertical="center" wrapText="1"/>
    </xf>
    <xf numFmtId="0" fontId="19" fillId="0" borderId="11" xfId="2" applyFont="1" applyBorder="1" applyAlignment="1">
      <alignment horizontal="center" vertical="center" wrapText="1"/>
    </xf>
    <xf numFmtId="0" fontId="19" fillId="0" borderId="0" xfId="2" applyFont="1" applyAlignment="1">
      <alignment horizontal="left" vertical="center" wrapText="1"/>
    </xf>
    <xf numFmtId="0" fontId="14" fillId="0" borderId="5"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2" fillId="7" borderId="29"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6" fillId="22" borderId="13" xfId="0" applyFont="1" applyFill="1" applyBorder="1" applyAlignment="1">
      <alignment horizontal="center" vertical="center" wrapText="1"/>
    </xf>
    <xf numFmtId="0" fontId="25" fillId="23" borderId="13" xfId="0" applyFont="1" applyFill="1" applyBorder="1" applyAlignment="1">
      <alignment horizontal="center" vertical="center" wrapText="1"/>
    </xf>
    <xf numFmtId="0" fontId="25" fillId="24" borderId="13" xfId="0" applyFont="1" applyFill="1" applyBorder="1" applyAlignment="1">
      <alignment horizontal="center" vertical="center" wrapText="1"/>
    </xf>
    <xf numFmtId="0" fontId="0" fillId="0" borderId="0" xfId="0" applyAlignment="1">
      <alignment horizontal="left" vertical="center"/>
    </xf>
    <xf numFmtId="0" fontId="15" fillId="0" borderId="14" xfId="0" applyFont="1" applyBorder="1" applyAlignment="1">
      <alignment horizontal="left" vertical="center" wrapText="1"/>
    </xf>
    <xf numFmtId="0" fontId="30" fillId="2" borderId="1" xfId="0" applyFont="1" applyFill="1" applyBorder="1" applyAlignment="1">
      <alignment horizontal="center" vertical="center" wrapText="1"/>
    </xf>
    <xf numFmtId="0" fontId="0" fillId="0" borderId="116" xfId="0" applyBorder="1" applyAlignment="1">
      <alignment horizontal="center" vertical="center" wrapText="1"/>
    </xf>
    <xf numFmtId="0" fontId="32" fillId="0" borderId="135" xfId="0" applyFont="1" applyBorder="1" applyAlignment="1">
      <alignment horizontal="left" vertical="center" wrapText="1"/>
    </xf>
    <xf numFmtId="0" fontId="32" fillId="0" borderId="136" xfId="0" applyFont="1" applyBorder="1" applyAlignment="1">
      <alignment horizontal="left" vertical="center" wrapText="1"/>
    </xf>
    <xf numFmtId="0" fontId="32" fillId="0" borderId="137" xfId="0" applyFont="1" applyBorder="1" applyAlignment="1">
      <alignment horizontal="left" vertical="center" wrapText="1"/>
    </xf>
    <xf numFmtId="0" fontId="13" fillId="15" borderId="103" xfId="0" applyFont="1" applyFill="1" applyBorder="1" applyAlignment="1">
      <alignment horizontal="left" vertical="center" wrapText="1"/>
    </xf>
    <xf numFmtId="0" fontId="16" fillId="0" borderId="0" xfId="0" applyFont="1" applyProtection="1">
      <protection locked="0"/>
    </xf>
    <xf numFmtId="0" fontId="16" fillId="0" borderId="0" xfId="0" applyFont="1" applyAlignment="1" applyProtection="1">
      <alignment horizontal="justify" wrapText="1"/>
      <protection locked="0"/>
    </xf>
    <xf numFmtId="0" fontId="24" fillId="9" borderId="1" xfId="0" applyFont="1" applyFill="1" applyBorder="1" applyAlignment="1" applyProtection="1">
      <alignment horizontal="center" vertical="center" wrapText="1"/>
      <protection locked="0"/>
    </xf>
    <xf numFmtId="0" fontId="24" fillId="3" borderId="47" xfId="0" applyFont="1" applyFill="1" applyBorder="1" applyAlignment="1" applyProtection="1">
      <alignment horizontal="center" vertical="center" textRotation="90" wrapText="1"/>
      <protection locked="0"/>
    </xf>
    <xf numFmtId="0" fontId="24" fillId="3" borderId="48" xfId="0" applyFont="1" applyFill="1" applyBorder="1" applyAlignment="1" applyProtection="1">
      <alignment horizontal="center" vertical="center" wrapText="1"/>
      <protection locked="0"/>
    </xf>
    <xf numFmtId="0" fontId="24" fillId="3" borderId="47" xfId="0" applyFont="1" applyFill="1" applyBorder="1" applyAlignment="1" applyProtection="1">
      <alignment horizontal="center" vertical="center" wrapText="1"/>
      <protection locked="0"/>
    </xf>
    <xf numFmtId="0" fontId="24" fillId="3" borderId="3" xfId="0" applyFont="1" applyFill="1" applyBorder="1" applyAlignment="1" applyProtection="1">
      <alignment horizontal="center" vertical="center" wrapText="1"/>
      <protection locked="0"/>
    </xf>
    <xf numFmtId="0" fontId="24" fillId="4" borderId="47" xfId="0" applyFont="1" applyFill="1" applyBorder="1" applyAlignment="1" applyProtection="1">
      <alignment horizontal="center" vertical="center" wrapText="1"/>
      <protection locked="0"/>
    </xf>
    <xf numFmtId="0" fontId="24" fillId="4" borderId="48" xfId="0" applyFont="1" applyFill="1" applyBorder="1" applyAlignment="1" applyProtection="1">
      <alignment horizontal="center" vertical="center" wrapText="1"/>
      <protection locked="0"/>
    </xf>
    <xf numFmtId="0" fontId="24" fillId="8" borderId="48" xfId="0" applyFont="1" applyFill="1" applyBorder="1" applyAlignment="1" applyProtection="1">
      <alignment horizontal="center" vertical="center" wrapText="1"/>
      <protection locked="0"/>
    </xf>
    <xf numFmtId="0" fontId="24" fillId="4" borderId="46" xfId="0" applyFont="1" applyFill="1" applyBorder="1" applyAlignment="1" applyProtection="1">
      <alignment horizontal="center" vertical="center" wrapText="1"/>
      <protection locked="0"/>
    </xf>
    <xf numFmtId="0" fontId="24" fillId="10" borderId="47" xfId="0" applyFont="1" applyFill="1" applyBorder="1" applyAlignment="1" applyProtection="1">
      <alignment horizontal="center" vertical="center" wrapText="1"/>
      <protection locked="0"/>
    </xf>
    <xf numFmtId="0" fontId="24" fillId="10" borderId="48" xfId="0" applyFont="1" applyFill="1" applyBorder="1" applyAlignment="1" applyProtection="1">
      <alignment horizontal="center" vertical="center" wrapText="1"/>
      <protection locked="0"/>
    </xf>
    <xf numFmtId="0" fontId="24" fillId="10" borderId="46" xfId="0" applyFont="1" applyFill="1" applyBorder="1" applyAlignment="1" applyProtection="1">
      <alignment horizontal="center" vertical="center" wrapText="1"/>
      <protection locked="0"/>
    </xf>
    <xf numFmtId="0" fontId="24" fillId="7" borderId="47" xfId="0" applyFont="1" applyFill="1" applyBorder="1" applyAlignment="1" applyProtection="1">
      <alignment horizontal="center" vertical="center" wrapText="1"/>
      <protection locked="0"/>
    </xf>
    <xf numFmtId="0" fontId="24" fillId="7" borderId="48" xfId="0" applyFont="1" applyFill="1" applyBorder="1" applyAlignment="1" applyProtection="1">
      <alignment horizontal="center" vertical="center" wrapText="1"/>
      <protection locked="0"/>
    </xf>
    <xf numFmtId="0" fontId="24" fillId="7" borderId="49" xfId="0" applyFont="1" applyFill="1" applyBorder="1" applyAlignment="1" applyProtection="1">
      <alignment horizontal="center" vertical="center" wrapText="1"/>
      <protection locked="0"/>
    </xf>
    <xf numFmtId="0" fontId="24" fillId="8" borderId="47" xfId="0" applyFont="1" applyFill="1" applyBorder="1" applyAlignment="1" applyProtection="1">
      <alignment horizontal="center" vertical="center" wrapText="1"/>
      <protection locked="0"/>
    </xf>
    <xf numFmtId="0" fontId="24" fillId="8" borderId="46" xfId="0" applyFont="1" applyFill="1" applyBorder="1" applyAlignment="1" applyProtection="1">
      <alignment horizontal="center" vertical="center" wrapText="1"/>
      <protection locked="0"/>
    </xf>
    <xf numFmtId="0" fontId="24" fillId="7" borderId="50" xfId="0" applyFont="1" applyFill="1" applyBorder="1" applyAlignment="1" applyProtection="1">
      <alignment horizontal="center" vertical="center" wrapText="1"/>
      <protection locked="0"/>
    </xf>
    <xf numFmtId="0" fontId="22" fillId="0" borderId="51" xfId="0" quotePrefix="1" applyFont="1" applyBorder="1" applyAlignment="1" applyProtection="1">
      <alignment horizontal="center" vertical="center" wrapText="1"/>
      <protection locked="0"/>
    </xf>
    <xf numFmtId="0" fontId="22" fillId="0" borderId="52" xfId="0" quotePrefix="1" applyFont="1" applyBorder="1" applyAlignment="1" applyProtection="1">
      <alignment horizontal="center" vertical="center" wrapText="1"/>
      <protection locked="0"/>
    </xf>
    <xf numFmtId="0" fontId="22" fillId="0" borderId="52" xfId="0" quotePrefix="1" applyFont="1" applyBorder="1" applyAlignment="1" applyProtection="1">
      <alignment horizontal="justify" vertical="center" wrapText="1"/>
      <protection locked="0"/>
    </xf>
    <xf numFmtId="49" fontId="22" fillId="0" borderId="54" xfId="0" quotePrefix="1" applyNumberFormat="1" applyFont="1" applyBorder="1" applyAlignment="1" applyProtection="1">
      <alignment horizontal="center" vertical="center" wrapText="1"/>
      <protection locked="0"/>
    </xf>
    <xf numFmtId="0" fontId="22" fillId="0" borderId="75" xfId="0" applyFont="1" applyBorder="1" applyAlignment="1" applyProtection="1">
      <alignment horizontal="center" vertical="center" wrapText="1"/>
      <protection locked="0"/>
    </xf>
    <xf numFmtId="0" fontId="16" fillId="0" borderId="51" xfId="0" applyFont="1" applyBorder="1" applyAlignment="1" applyProtection="1">
      <alignment horizontal="center" vertical="center" wrapText="1"/>
      <protection locked="0"/>
    </xf>
    <xf numFmtId="0" fontId="16" fillId="0" borderId="53" xfId="0" applyFont="1" applyBorder="1" applyAlignment="1" applyProtection="1">
      <alignment horizontal="center" vertical="center" wrapText="1"/>
      <protection locked="0"/>
    </xf>
    <xf numFmtId="0" fontId="16" fillId="0" borderId="55" xfId="0" applyFont="1" applyBorder="1" applyAlignment="1" applyProtection="1">
      <alignment horizontal="center" vertical="center" wrapText="1"/>
      <protection locked="0"/>
    </xf>
    <xf numFmtId="14" fontId="16" fillId="0" borderId="53" xfId="0" applyNumberFormat="1" applyFont="1" applyBorder="1" applyAlignment="1" applyProtection="1">
      <alignment horizontal="center" vertical="center" wrapText="1"/>
      <protection locked="0"/>
    </xf>
    <xf numFmtId="0" fontId="16" fillId="0" borderId="63" xfId="0" applyFont="1" applyBorder="1" applyAlignment="1" applyProtection="1">
      <alignment horizontal="center" vertical="center" wrapText="1"/>
      <protection locked="0"/>
    </xf>
    <xf numFmtId="0" fontId="22" fillId="0" borderId="59" xfId="0" applyFont="1" applyBorder="1" applyAlignment="1" applyProtection="1">
      <alignment horizontal="center" vertical="center" wrapText="1"/>
      <protection locked="0"/>
    </xf>
    <xf numFmtId="0" fontId="22" fillId="0" borderId="60" xfId="0" applyFont="1" applyBorder="1" applyAlignment="1" applyProtection="1">
      <alignment horizontal="center" vertical="center" wrapText="1"/>
      <protection locked="0"/>
    </xf>
    <xf numFmtId="0" fontId="22" fillId="0" borderId="60" xfId="0" applyFont="1" applyBorder="1" applyAlignment="1" applyProtection="1">
      <alignment horizontal="justify" vertical="center" wrapText="1"/>
      <protection locked="0"/>
    </xf>
    <xf numFmtId="0" fontId="22" fillId="0" borderId="60" xfId="0" quotePrefix="1" applyFont="1" applyBorder="1" applyAlignment="1" applyProtection="1">
      <alignment horizontal="center" vertical="center" wrapText="1"/>
      <protection locked="0"/>
    </xf>
    <xf numFmtId="49" fontId="22" fillId="0" borderId="59" xfId="0" quotePrefix="1" applyNumberFormat="1" applyFont="1" applyBorder="1" applyAlignment="1" applyProtection="1">
      <alignment horizontal="center" vertical="center" wrapText="1"/>
      <protection locked="0"/>
    </xf>
    <xf numFmtId="49" fontId="22" fillId="0" borderId="62" xfId="0" quotePrefix="1" applyNumberFormat="1" applyFont="1" applyBorder="1" applyAlignment="1" applyProtection="1">
      <alignment horizontal="center" vertical="center" wrapText="1"/>
      <protection locked="0"/>
    </xf>
    <xf numFmtId="0" fontId="22" fillId="0" borderId="76" xfId="0" applyFont="1" applyBorder="1" applyAlignment="1" applyProtection="1">
      <alignment horizontal="center" vertical="center" wrapText="1"/>
      <protection locked="0"/>
    </xf>
    <xf numFmtId="0" fontId="16" fillId="0" borderId="59" xfId="0" applyFont="1" applyBorder="1" applyAlignment="1" applyProtection="1">
      <alignment horizontal="center" vertical="center" wrapText="1"/>
      <protection locked="0"/>
    </xf>
    <xf numFmtId="0" fontId="16" fillId="0" borderId="61" xfId="0" applyFont="1" applyBorder="1" applyAlignment="1" applyProtection="1">
      <alignment horizontal="center" vertical="center" wrapText="1"/>
      <protection locked="0"/>
    </xf>
    <xf numFmtId="0" fontId="16" fillId="0" borderId="42" xfId="0" applyFont="1" applyBorder="1" applyAlignment="1" applyProtection="1">
      <alignment horizontal="center" vertical="center" wrapText="1"/>
      <protection locked="0"/>
    </xf>
    <xf numFmtId="14" fontId="16" fillId="0" borderId="61" xfId="0" applyNumberFormat="1" applyFont="1" applyBorder="1" applyAlignment="1" applyProtection="1">
      <alignment horizontal="center" vertical="center" wrapText="1"/>
      <protection locked="0"/>
    </xf>
    <xf numFmtId="0" fontId="22" fillId="0" borderId="60" xfId="0" quotePrefix="1" applyFont="1" applyBorder="1" applyAlignment="1" applyProtection="1">
      <alignment horizontal="justify" vertical="center" wrapText="1"/>
      <protection locked="0"/>
    </xf>
    <xf numFmtId="49" fontId="22" fillId="0" borderId="61" xfId="0" quotePrefix="1" applyNumberFormat="1" applyFont="1" applyBorder="1" applyAlignment="1" applyProtection="1">
      <alignment horizontal="center" vertical="center" wrapText="1"/>
      <protection locked="0"/>
    </xf>
    <xf numFmtId="0" fontId="33" fillId="0" borderId="63" xfId="4" applyBorder="1" applyAlignment="1" applyProtection="1">
      <alignment horizontal="center" vertical="center" wrapText="1"/>
      <protection locked="0"/>
    </xf>
    <xf numFmtId="49" fontId="22" fillId="0" borderId="59" xfId="0" applyNumberFormat="1" applyFont="1" applyBorder="1" applyAlignment="1" applyProtection="1">
      <alignment horizontal="center" vertical="center" wrapText="1"/>
      <protection locked="0"/>
    </xf>
    <xf numFmtId="49" fontId="22" fillId="0" borderId="62" xfId="0" applyNumberFormat="1" applyFont="1" applyBorder="1" applyAlignment="1" applyProtection="1">
      <alignment horizontal="center" vertical="center" wrapText="1"/>
      <protection locked="0"/>
    </xf>
    <xf numFmtId="49" fontId="22" fillId="0" borderId="61" xfId="0" applyNumberFormat="1" applyFont="1" applyBorder="1" applyAlignment="1" applyProtection="1">
      <alignment horizontal="center" vertical="center" wrapText="1"/>
      <protection locked="0"/>
    </xf>
    <xf numFmtId="0" fontId="31" fillId="0" borderId="60" xfId="0" applyFont="1" applyBorder="1" applyAlignment="1" applyProtection="1">
      <alignment horizontal="center" vertical="center" wrapText="1"/>
      <protection locked="0"/>
    </xf>
    <xf numFmtId="0" fontId="22" fillId="0" borderId="66" xfId="0" applyFont="1" applyBorder="1" applyAlignment="1" applyProtection="1">
      <alignment horizontal="center" vertical="center" wrapText="1"/>
      <protection locked="0"/>
    </xf>
    <xf numFmtId="0" fontId="22" fillId="0" borderId="66" xfId="0" applyFont="1" applyBorder="1" applyAlignment="1" applyProtection="1">
      <alignment horizontal="justify" vertical="center" wrapText="1"/>
      <protection locked="0"/>
    </xf>
    <xf numFmtId="49" fontId="22" fillId="0" borderId="67" xfId="0" quotePrefix="1" applyNumberFormat="1" applyFont="1" applyBorder="1" applyAlignment="1" applyProtection="1">
      <alignment horizontal="center" vertical="center" wrapText="1"/>
      <protection locked="0"/>
    </xf>
    <xf numFmtId="49" fontId="22" fillId="0" borderId="65" xfId="0" quotePrefix="1" applyNumberFormat="1" applyFont="1" applyBorder="1" applyAlignment="1" applyProtection="1">
      <alignment horizontal="center" vertical="center" wrapText="1"/>
      <protection locked="0"/>
    </xf>
    <xf numFmtId="49" fontId="22" fillId="0" borderId="68" xfId="0" quotePrefix="1" applyNumberFormat="1" applyFont="1" applyBorder="1" applyAlignment="1" applyProtection="1">
      <alignment horizontal="center" vertical="center" wrapText="1"/>
      <protection locked="0"/>
    </xf>
    <xf numFmtId="0" fontId="22" fillId="0" borderId="77" xfId="0" applyFont="1" applyBorder="1" applyAlignment="1" applyProtection="1">
      <alignment horizontal="center" vertical="center" wrapText="1"/>
      <protection locked="0"/>
    </xf>
    <xf numFmtId="0" fontId="16" fillId="0" borderId="67" xfId="0" applyFont="1" applyBorder="1" applyAlignment="1" applyProtection="1">
      <alignment horizontal="center" vertical="center" wrapText="1"/>
      <protection locked="0"/>
    </xf>
    <xf numFmtId="0" fontId="16" fillId="0" borderId="69" xfId="0" applyFont="1" applyBorder="1" applyAlignment="1" applyProtection="1">
      <alignment horizontal="center" vertical="center" wrapText="1"/>
      <protection locked="0"/>
    </xf>
    <xf numFmtId="0" fontId="16" fillId="0" borderId="45" xfId="0" applyFont="1" applyBorder="1" applyAlignment="1" applyProtection="1">
      <alignment horizontal="center" vertical="center" wrapText="1"/>
      <protection locked="0"/>
    </xf>
    <xf numFmtId="0" fontId="34" fillId="0" borderId="0" xfId="2" applyFont="1" applyAlignment="1">
      <alignment horizontal="center" vertical="center" wrapText="1"/>
    </xf>
    <xf numFmtId="0" fontId="22" fillId="11" borderId="72" xfId="0" applyFont="1" applyFill="1" applyBorder="1" applyAlignment="1" applyProtection="1">
      <alignment horizontal="center" vertical="center" wrapText="1"/>
      <protection hidden="1"/>
    </xf>
    <xf numFmtId="0" fontId="22" fillId="0" borderId="127" xfId="0" quotePrefix="1" applyFont="1" applyBorder="1" applyAlignment="1" applyProtection="1">
      <alignment horizontal="center" vertical="center" wrapText="1"/>
      <protection hidden="1"/>
    </xf>
    <xf numFmtId="0" fontId="22" fillId="0" borderId="73" xfId="0" quotePrefix="1" applyFont="1" applyBorder="1" applyAlignment="1" applyProtection="1">
      <alignment horizontal="center" vertical="center" wrapText="1"/>
      <protection hidden="1"/>
    </xf>
    <xf numFmtId="0" fontId="22" fillId="0" borderId="61" xfId="0" quotePrefix="1" applyFont="1" applyBorder="1" applyAlignment="1" applyProtection="1">
      <alignment horizontal="center" vertical="center" wrapText="1"/>
      <protection hidden="1"/>
    </xf>
    <xf numFmtId="0" fontId="22" fillId="0" borderId="74" xfId="0" quotePrefix="1" applyFont="1" applyBorder="1" applyAlignment="1" applyProtection="1">
      <alignment horizontal="center" vertical="center" wrapText="1"/>
      <protection hidden="1"/>
    </xf>
    <xf numFmtId="0" fontId="22" fillId="11" borderId="81" xfId="0" applyFont="1" applyFill="1" applyBorder="1" applyAlignment="1" applyProtection="1">
      <alignment horizontal="center" vertical="center" wrapText="1"/>
      <protection hidden="1"/>
    </xf>
    <xf numFmtId="0" fontId="22" fillId="0" borderId="67" xfId="0" quotePrefix="1" applyFont="1" applyBorder="1" applyAlignment="1" applyProtection="1">
      <alignment horizontal="center" vertical="center" wrapText="1"/>
      <protection hidden="1"/>
    </xf>
    <xf numFmtId="0" fontId="22" fillId="0" borderId="82" xfId="0" quotePrefix="1" applyFont="1" applyBorder="1" applyAlignment="1" applyProtection="1">
      <alignment horizontal="center" vertical="center" wrapText="1"/>
      <protection hidden="1"/>
    </xf>
    <xf numFmtId="0" fontId="22" fillId="0" borderId="83" xfId="0" quotePrefix="1" applyFont="1" applyBorder="1" applyAlignment="1" applyProtection="1">
      <alignment horizontal="center" vertical="center" wrapText="1"/>
      <protection hidden="1"/>
    </xf>
    <xf numFmtId="0" fontId="16" fillId="0" borderId="59" xfId="0" applyFont="1" applyBorder="1" applyAlignment="1" applyProtection="1">
      <alignment horizontal="center" vertical="center" wrapText="1"/>
      <protection hidden="1"/>
    </xf>
    <xf numFmtId="0" fontId="16" fillId="0" borderId="61" xfId="0" applyFont="1" applyBorder="1" applyAlignment="1" applyProtection="1">
      <alignment horizontal="center" vertical="center" wrapText="1"/>
      <protection hidden="1"/>
    </xf>
    <xf numFmtId="0" fontId="16" fillId="0" borderId="63" xfId="0" applyFont="1" applyBorder="1" applyAlignment="1" applyProtection="1">
      <alignment horizontal="center" vertical="center" wrapText="1"/>
      <protection hidden="1"/>
    </xf>
    <xf numFmtId="0" fontId="16" fillId="0" borderId="65" xfId="0" applyFont="1" applyBorder="1" applyAlignment="1" applyProtection="1">
      <alignment horizontal="center" vertical="center" wrapText="1"/>
      <protection hidden="1"/>
    </xf>
    <xf numFmtId="0" fontId="16" fillId="0" borderId="67" xfId="0" applyFont="1" applyBorder="1" applyAlignment="1" applyProtection="1">
      <alignment horizontal="center" vertical="center" wrapText="1"/>
      <protection hidden="1"/>
    </xf>
    <xf numFmtId="0" fontId="16" fillId="0" borderId="69" xfId="0" applyFont="1" applyBorder="1" applyAlignment="1" applyProtection="1">
      <alignment horizontal="center" vertical="center" wrapText="1"/>
      <protection hidden="1"/>
    </xf>
    <xf numFmtId="0" fontId="16" fillId="0" borderId="56" xfId="0" applyFont="1" applyBorder="1" applyAlignment="1" applyProtection="1">
      <alignment horizontal="center" vertical="center" wrapText="1"/>
      <protection hidden="1"/>
    </xf>
    <xf numFmtId="0" fontId="16" fillId="0" borderId="53" xfId="0" applyFont="1" applyBorder="1" applyAlignment="1" applyProtection="1">
      <alignment horizontal="center" vertical="center" wrapText="1"/>
      <protection hidden="1"/>
    </xf>
    <xf numFmtId="14" fontId="16" fillId="0" borderId="53" xfId="0" applyNumberFormat="1" applyFont="1" applyBorder="1" applyAlignment="1" applyProtection="1">
      <alignment horizontal="center" vertical="center" wrapText="1"/>
      <protection hidden="1"/>
    </xf>
    <xf numFmtId="14" fontId="16" fillId="0" borderId="56" xfId="0" applyNumberFormat="1" applyFont="1" applyBorder="1" applyAlignment="1" applyProtection="1">
      <alignment horizontal="center" vertical="center" wrapText="1"/>
      <protection hidden="1"/>
    </xf>
    <xf numFmtId="0" fontId="16" fillId="0" borderId="51" xfId="0" applyFont="1" applyBorder="1" applyAlignment="1" applyProtection="1">
      <alignment horizontal="center" vertical="center" wrapText="1"/>
      <protection hidden="1"/>
    </xf>
    <xf numFmtId="0" fontId="16" fillId="0" borderId="40" xfId="0" applyFont="1" applyBorder="1" applyAlignment="1" applyProtection="1">
      <alignment horizontal="center" vertical="center" wrapText="1"/>
      <protection hidden="1"/>
    </xf>
    <xf numFmtId="0" fontId="16" fillId="0" borderId="41" xfId="0" applyFont="1" applyBorder="1" applyAlignment="1" applyProtection="1">
      <alignment horizontal="center" vertical="center" wrapText="1"/>
      <protection hidden="1"/>
    </xf>
    <xf numFmtId="0" fontId="16" fillId="0" borderId="70" xfId="0" applyFont="1" applyBorder="1" applyAlignment="1" applyProtection="1">
      <alignment horizontal="center" vertical="center" wrapText="1"/>
      <protection hidden="1"/>
    </xf>
    <xf numFmtId="0" fontId="22" fillId="8" borderId="40" xfId="0" applyFont="1" applyFill="1" applyBorder="1" applyAlignment="1" applyProtection="1">
      <alignment horizontal="center" vertical="center" wrapText="1"/>
      <protection hidden="1"/>
    </xf>
    <xf numFmtId="0" fontId="22" fillId="8" borderId="56" xfId="0" applyFont="1" applyFill="1" applyBorder="1" applyAlignment="1" applyProtection="1">
      <alignment horizontal="center" vertical="center" wrapText="1"/>
      <protection hidden="1"/>
    </xf>
    <xf numFmtId="0" fontId="22" fillId="8" borderId="42" xfId="0" applyFont="1" applyFill="1" applyBorder="1" applyAlignment="1" applyProtection="1">
      <alignment horizontal="center" vertical="center" wrapText="1"/>
      <protection hidden="1"/>
    </xf>
    <xf numFmtId="0" fontId="22" fillId="8" borderId="41" xfId="0" applyFont="1" applyFill="1" applyBorder="1" applyAlignment="1" applyProtection="1">
      <alignment horizontal="center" vertical="center" wrapText="1"/>
      <protection hidden="1"/>
    </xf>
    <xf numFmtId="0" fontId="22" fillId="8" borderId="70" xfId="0" applyFont="1" applyFill="1" applyBorder="1" applyAlignment="1" applyProtection="1">
      <alignment horizontal="center" vertical="center" wrapText="1"/>
      <protection hidden="1"/>
    </xf>
    <xf numFmtId="0" fontId="22" fillId="8" borderId="45" xfId="0" applyFont="1" applyFill="1" applyBorder="1" applyAlignment="1" applyProtection="1">
      <alignment horizontal="center" vertical="center" wrapText="1"/>
      <protection hidden="1"/>
    </xf>
    <xf numFmtId="0" fontId="16" fillId="0" borderId="131" xfId="0" applyFont="1" applyBorder="1" applyAlignment="1" applyProtection="1">
      <alignment horizontal="center" vertical="center" wrapText="1"/>
      <protection hidden="1"/>
    </xf>
    <xf numFmtId="0" fontId="16" fillId="0" borderId="108" xfId="0" applyFont="1" applyBorder="1" applyAlignment="1" applyProtection="1">
      <alignment horizontal="center" vertical="center"/>
      <protection hidden="1"/>
    </xf>
    <xf numFmtId="0" fontId="16" fillId="0" borderId="124" xfId="0" applyFont="1" applyBorder="1" applyAlignment="1" applyProtection="1">
      <alignment horizontal="center" vertical="center"/>
      <protection hidden="1"/>
    </xf>
    <xf numFmtId="0" fontId="16" fillId="0" borderId="118" xfId="0" applyFont="1" applyBorder="1" applyAlignment="1" applyProtection="1">
      <alignment horizontal="center" vertical="center"/>
      <protection hidden="1"/>
    </xf>
    <xf numFmtId="0" fontId="16" fillId="0" borderId="132" xfId="0" applyFont="1" applyBorder="1" applyAlignment="1" applyProtection="1">
      <alignment horizontal="center" vertical="center" wrapText="1"/>
      <protection hidden="1"/>
    </xf>
    <xf numFmtId="0" fontId="16" fillId="0" borderId="34" xfId="0" applyFont="1" applyBorder="1" applyAlignment="1" applyProtection="1">
      <alignment horizontal="center" vertical="center"/>
      <protection hidden="1"/>
    </xf>
    <xf numFmtId="0" fontId="16" fillId="0" borderId="89" xfId="0" applyFont="1" applyBorder="1" applyAlignment="1" applyProtection="1">
      <alignment horizontal="center" vertical="center"/>
      <protection hidden="1"/>
    </xf>
    <xf numFmtId="0" fontId="16" fillId="0" borderId="33" xfId="0" applyFont="1" applyBorder="1" applyAlignment="1" applyProtection="1">
      <alignment horizontal="center" vertical="center"/>
      <protection hidden="1"/>
    </xf>
    <xf numFmtId="0" fontId="16" fillId="0" borderId="133" xfId="0" applyFont="1" applyBorder="1" applyAlignment="1" applyProtection="1">
      <alignment horizontal="center" vertical="center" wrapText="1"/>
      <protection hidden="1"/>
    </xf>
    <xf numFmtId="0" fontId="16" fillId="0" borderId="80" xfId="0" applyFont="1" applyBorder="1" applyAlignment="1" applyProtection="1">
      <alignment horizontal="center" vertical="center"/>
      <protection hidden="1"/>
    </xf>
    <xf numFmtId="0" fontId="16" fillId="0" borderId="123" xfId="0" applyFont="1" applyBorder="1" applyAlignment="1" applyProtection="1">
      <alignment horizontal="center" vertical="center"/>
      <protection hidden="1"/>
    </xf>
    <xf numFmtId="0" fontId="16" fillId="0" borderId="110" xfId="0" applyFont="1" applyBorder="1" applyAlignment="1" applyProtection="1">
      <alignment horizontal="center" vertical="center"/>
      <protection hidden="1"/>
    </xf>
    <xf numFmtId="0" fontId="35" fillId="0" borderId="138" xfId="5" applyFont="1" applyBorder="1" applyAlignment="1">
      <alignment vertical="center"/>
    </xf>
    <xf numFmtId="0" fontId="35" fillId="0" borderId="30" xfId="5" applyFont="1" applyBorder="1" applyAlignment="1">
      <alignment vertical="center"/>
    </xf>
    <xf numFmtId="49" fontId="22" fillId="0" borderId="53" xfId="0" quotePrefix="1" applyNumberFormat="1" applyFont="1" applyBorder="1" applyAlignment="1" applyProtection="1">
      <alignment horizontal="center" vertical="center" wrapText="1"/>
      <protection locked="0"/>
    </xf>
    <xf numFmtId="0" fontId="22" fillId="11" borderId="72" xfId="0" applyFont="1" applyFill="1" applyBorder="1" applyAlignment="1">
      <alignment horizontal="center" vertical="center" wrapText="1"/>
    </xf>
    <xf numFmtId="0" fontId="22" fillId="0" borderId="96" xfId="0" applyFont="1" applyBorder="1" applyAlignment="1" applyProtection="1">
      <alignment horizontal="center" vertical="center" wrapText="1"/>
      <protection locked="0"/>
    </xf>
    <xf numFmtId="0" fontId="22" fillId="0" borderId="64" xfId="0" applyFont="1" applyBorder="1" applyAlignment="1" applyProtection="1">
      <alignment horizontal="center" vertical="center" wrapText="1"/>
      <protection locked="0"/>
    </xf>
    <xf numFmtId="0" fontId="22" fillId="0" borderId="134" xfId="0" applyFont="1" applyBorder="1" applyAlignment="1" applyProtection="1">
      <alignment horizontal="center" vertical="center" wrapText="1"/>
      <protection locked="0"/>
    </xf>
    <xf numFmtId="0" fontId="19" fillId="0" borderId="89" xfId="0" applyFont="1" applyBorder="1" applyAlignment="1">
      <alignment horizontal="justify" vertical="center" wrapText="1"/>
    </xf>
    <xf numFmtId="0" fontId="0" fillId="0" borderId="58" xfId="0" applyBorder="1" applyAlignment="1">
      <alignment horizontal="justify" vertical="center" wrapText="1"/>
    </xf>
    <xf numFmtId="0" fontId="0" fillId="0" borderId="92" xfId="0" applyBorder="1" applyAlignment="1">
      <alignment horizontal="justify" vertical="center" wrapText="1"/>
    </xf>
    <xf numFmtId="0" fontId="0" fillId="0" borderId="86" xfId="0" applyBorder="1" applyAlignment="1">
      <alignment horizontal="justify" vertical="center" wrapText="1"/>
    </xf>
    <xf numFmtId="0" fontId="0" fillId="0" borderId="87" xfId="0" applyBorder="1" applyAlignment="1">
      <alignment horizontal="justify" vertical="center" wrapText="1"/>
    </xf>
    <xf numFmtId="0" fontId="0" fillId="0" borderId="88" xfId="0" applyBorder="1" applyAlignment="1">
      <alignment horizontal="justify" vertical="center" wrapText="1"/>
    </xf>
    <xf numFmtId="0" fontId="36" fillId="25" borderId="51" xfId="0" quotePrefix="1" applyFont="1" applyFill="1" applyBorder="1" applyAlignment="1" applyProtection="1">
      <alignment horizontal="center" vertical="center" wrapText="1"/>
      <protection locked="0"/>
    </xf>
    <xf numFmtId="0" fontId="36" fillId="25" borderId="52" xfId="0" quotePrefix="1" applyFont="1" applyFill="1" applyBorder="1" applyAlignment="1" applyProtection="1">
      <alignment horizontal="center" vertical="center" wrapText="1"/>
      <protection locked="0"/>
    </xf>
    <xf numFmtId="0" fontId="36" fillId="25" borderId="52" xfId="0" quotePrefix="1" applyFont="1" applyFill="1" applyBorder="1" applyAlignment="1" applyProtection="1">
      <alignment horizontal="justify" vertical="center" wrapText="1"/>
      <protection locked="0"/>
    </xf>
    <xf numFmtId="0" fontId="36" fillId="25" borderId="126" xfId="0" quotePrefix="1" applyFont="1" applyFill="1" applyBorder="1" applyAlignment="1" applyProtection="1">
      <alignment horizontal="center" vertical="center" wrapText="1"/>
      <protection locked="0"/>
    </xf>
    <xf numFmtId="0" fontId="36" fillId="25" borderId="129" xfId="0" applyFont="1" applyFill="1" applyBorder="1" applyAlignment="1" applyProtection="1">
      <alignment horizontal="center" vertical="center" wrapText="1"/>
      <protection locked="0"/>
    </xf>
    <xf numFmtId="0" fontId="36" fillId="25" borderId="128" xfId="0" applyFont="1" applyFill="1" applyBorder="1" applyAlignment="1" applyProtection="1">
      <alignment horizontal="center" vertical="center" wrapText="1"/>
      <protection locked="0"/>
    </xf>
    <xf numFmtId="0" fontId="36" fillId="25" borderId="47" xfId="0" applyFont="1" applyFill="1" applyBorder="1" applyAlignment="1" applyProtection="1">
      <alignment horizontal="center" vertical="center" wrapText="1"/>
      <protection locked="0"/>
    </xf>
    <xf numFmtId="0" fontId="36" fillId="25" borderId="48" xfId="0" applyFont="1" applyFill="1" applyBorder="1" applyAlignment="1" applyProtection="1">
      <alignment horizontal="center" vertical="center" wrapText="1"/>
      <protection locked="0"/>
    </xf>
    <xf numFmtId="0" fontId="36" fillId="25" borderId="46" xfId="0" applyFont="1" applyFill="1" applyBorder="1" applyAlignment="1" applyProtection="1">
      <alignment horizontal="center" vertical="center" wrapText="1"/>
      <protection locked="0"/>
    </xf>
    <xf numFmtId="0" fontId="36" fillId="25" borderId="126" xfId="0" applyFont="1" applyFill="1" applyBorder="1" applyAlignment="1" applyProtection="1">
      <alignment horizontal="center" vertical="center" wrapText="1"/>
      <protection locked="0"/>
    </xf>
    <xf numFmtId="0" fontId="36" fillId="25" borderId="130" xfId="0" applyFont="1" applyFill="1" applyBorder="1" applyAlignment="1" applyProtection="1">
      <alignment horizontal="center" vertical="center" wrapText="1"/>
      <protection locked="0"/>
    </xf>
    <xf numFmtId="0" fontId="36" fillId="25" borderId="1" xfId="0" applyFont="1" applyFill="1" applyBorder="1" applyAlignment="1" applyProtection="1">
      <alignment horizontal="center" vertical="center" wrapText="1"/>
      <protection locked="0"/>
    </xf>
    <xf numFmtId="0" fontId="36" fillId="0" borderId="128" xfId="0" applyFont="1" applyBorder="1" applyAlignment="1" applyProtection="1">
      <alignment horizontal="center" vertical="center" wrapText="1"/>
      <protection locked="0"/>
    </xf>
    <xf numFmtId="0" fontId="36" fillId="0" borderId="0" xfId="0" applyFont="1" applyProtection="1">
      <protection locked="0"/>
    </xf>
    <xf numFmtId="0" fontId="22" fillId="21" borderId="125" xfId="3" applyFont="1" applyFill="1" applyBorder="1" applyAlignment="1" applyProtection="1">
      <alignment horizontal="center" vertical="center" wrapText="1"/>
      <protection locked="0"/>
    </xf>
    <xf numFmtId="0" fontId="22" fillId="21" borderId="90" xfId="3" applyFont="1" applyFill="1" applyBorder="1" applyAlignment="1" applyProtection="1">
      <alignment horizontal="center" vertical="center" wrapText="1"/>
      <protection locked="0"/>
    </xf>
    <xf numFmtId="0" fontId="22" fillId="21" borderId="114" xfId="3" applyFont="1" applyFill="1" applyBorder="1" applyAlignment="1" applyProtection="1">
      <alignment horizontal="center" vertical="center" wrapText="1"/>
      <protection locked="0"/>
    </xf>
    <xf numFmtId="0" fontId="38" fillId="21" borderId="108" xfId="3" applyFont="1" applyFill="1" applyBorder="1" applyAlignment="1">
      <alignment horizontal="center" vertical="center" wrapText="1"/>
    </xf>
    <xf numFmtId="0" fontId="38" fillId="21" borderId="34" xfId="3" applyFont="1" applyFill="1" applyBorder="1" applyAlignment="1">
      <alignment horizontal="center" vertical="center" wrapText="1"/>
    </xf>
    <xf numFmtId="0" fontId="38" fillId="21" borderId="80" xfId="3" applyFont="1" applyFill="1" applyBorder="1" applyAlignment="1">
      <alignment horizontal="center" vertical="center" wrapText="1"/>
    </xf>
    <xf numFmtId="0" fontId="12" fillId="3" borderId="41" xfId="0" applyFont="1" applyFill="1" applyBorder="1" applyAlignment="1">
      <alignment horizontal="center" vertical="center" wrapText="1"/>
    </xf>
    <xf numFmtId="0" fontId="0" fillId="0" borderId="70" xfId="0" applyBorder="1" applyAlignment="1">
      <alignment horizontal="justify" vertical="center" wrapText="1"/>
    </xf>
    <xf numFmtId="0" fontId="0" fillId="0" borderId="142" xfId="0" applyBorder="1" applyAlignment="1">
      <alignment horizontal="justify" vertical="center" wrapText="1"/>
    </xf>
    <xf numFmtId="0" fontId="12" fillId="3" borderId="80" xfId="0" applyFont="1" applyFill="1" applyBorder="1" applyAlignment="1">
      <alignment horizontal="center" vertical="center" wrapText="1"/>
    </xf>
    <xf numFmtId="0" fontId="0" fillId="0" borderId="143" xfId="0" applyBorder="1" applyAlignment="1">
      <alignment horizontal="justify" vertical="center" wrapText="1"/>
    </xf>
    <xf numFmtId="0" fontId="35" fillId="0" borderId="30" xfId="5" applyFont="1" applyBorder="1" applyAlignment="1" applyProtection="1">
      <alignment vertical="center"/>
      <protection locked="0"/>
    </xf>
    <xf numFmtId="0" fontId="0" fillId="0" borderId="103" xfId="0" applyBorder="1" applyAlignment="1">
      <alignment horizontal="center" vertical="center"/>
    </xf>
    <xf numFmtId="0" fontId="0" fillId="14" borderId="0" xfId="0" applyFill="1" applyAlignment="1">
      <alignment vertical="center"/>
    </xf>
    <xf numFmtId="49" fontId="39" fillId="0" borderId="103" xfId="0" applyNumberFormat="1" applyFont="1" applyBorder="1" applyAlignment="1">
      <alignment horizontal="center" vertical="center"/>
    </xf>
    <xf numFmtId="0" fontId="23" fillId="19" borderId="29" xfId="0" applyFont="1" applyFill="1" applyBorder="1" applyAlignment="1" applyProtection="1">
      <alignment horizontal="center" vertical="center"/>
      <protection hidden="1"/>
    </xf>
    <xf numFmtId="0" fontId="23" fillId="19" borderId="3" xfId="0" applyFont="1" applyFill="1" applyBorder="1" applyAlignment="1" applyProtection="1">
      <alignment horizontal="center" vertical="center"/>
      <protection hidden="1"/>
    </xf>
    <xf numFmtId="0" fontId="23" fillId="19" borderId="2" xfId="0" applyFont="1" applyFill="1" applyBorder="1" applyAlignment="1" applyProtection="1">
      <alignment horizontal="center" vertical="center"/>
      <protection hidden="1"/>
    </xf>
    <xf numFmtId="0" fontId="0" fillId="0" borderId="121" xfId="0" applyBorder="1" applyAlignment="1">
      <alignment horizontal="left" vertical="center" wrapText="1"/>
    </xf>
    <xf numFmtId="0" fontId="0" fillId="0" borderId="122" xfId="0" applyBorder="1" applyAlignment="1">
      <alignment horizontal="left" vertical="center" wrapText="1"/>
    </xf>
    <xf numFmtId="0" fontId="21" fillId="21" borderId="29" xfId="3" applyFont="1" applyFill="1" applyBorder="1" applyAlignment="1">
      <alignment horizontal="center" vertical="center" wrapText="1"/>
    </xf>
    <xf numFmtId="0" fontId="21" fillId="21" borderId="3" xfId="3" applyFont="1" applyFill="1" applyBorder="1" applyAlignment="1">
      <alignment horizontal="center" vertical="center" wrapText="1"/>
    </xf>
    <xf numFmtId="0" fontId="21" fillId="21" borderId="2" xfId="3" applyFont="1" applyFill="1" applyBorder="1" applyAlignment="1">
      <alignment horizontal="center" vertical="center" wrapText="1"/>
    </xf>
    <xf numFmtId="0" fontId="21" fillId="9" borderId="29" xfId="0" applyFont="1" applyFill="1" applyBorder="1" applyAlignment="1">
      <alignment horizontal="center" vertical="center" wrapText="1"/>
    </xf>
    <xf numFmtId="0" fontId="21" fillId="9" borderId="3" xfId="0" applyFont="1" applyFill="1" applyBorder="1" applyAlignment="1">
      <alignment horizontal="center" vertical="center" wrapText="1"/>
    </xf>
    <xf numFmtId="0" fontId="21" fillId="9" borderId="2" xfId="0" applyFont="1" applyFill="1" applyBorder="1" applyAlignment="1">
      <alignment horizontal="center" vertical="center" wrapText="1"/>
    </xf>
    <xf numFmtId="0" fontId="12" fillId="4" borderId="32" xfId="0" applyFont="1" applyFill="1" applyBorder="1" applyAlignment="1">
      <alignment horizontal="center" vertical="center" wrapText="1"/>
    </xf>
    <xf numFmtId="0" fontId="12" fillId="4" borderId="115" xfId="0" applyFont="1" applyFill="1" applyBorder="1" applyAlignment="1">
      <alignment horizontal="center" vertical="center" wrapText="1"/>
    </xf>
    <xf numFmtId="0" fontId="0" fillId="0" borderId="116" xfId="0" applyBorder="1" applyAlignment="1">
      <alignment horizontal="center" vertical="center" wrapText="1"/>
    </xf>
    <xf numFmtId="0" fontId="0" fillId="0" borderId="117" xfId="0" applyBorder="1" applyAlignment="1">
      <alignment horizontal="center" vertical="center" wrapText="1"/>
    </xf>
    <xf numFmtId="0" fontId="21" fillId="6" borderId="111" xfId="0" applyFont="1" applyFill="1" applyBorder="1" applyAlignment="1">
      <alignment horizontal="center" vertical="center" wrapText="1"/>
    </xf>
    <xf numFmtId="0" fontId="21" fillId="6" borderId="112" xfId="0" applyFont="1" applyFill="1" applyBorder="1" applyAlignment="1">
      <alignment horizontal="center" vertical="center" wrapText="1"/>
    </xf>
    <xf numFmtId="0" fontId="21" fillId="6" borderId="113" xfId="0" applyFont="1" applyFill="1" applyBorder="1" applyAlignment="1">
      <alignment horizontal="center" vertical="center" wrapText="1"/>
    </xf>
    <xf numFmtId="0" fontId="21" fillId="6" borderId="114" xfId="0" applyFont="1" applyFill="1" applyBorder="1" applyAlignment="1">
      <alignment horizontal="center" vertical="center" wrapText="1"/>
    </xf>
    <xf numFmtId="0" fontId="0" fillId="0" borderId="119" xfId="0" applyBorder="1" applyAlignment="1">
      <alignment horizontal="center" vertical="center" wrapText="1"/>
    </xf>
    <xf numFmtId="0" fontId="0" fillId="0" borderId="120" xfId="0" applyBorder="1" applyAlignment="1">
      <alignment horizontal="center" vertical="center" wrapText="1"/>
    </xf>
    <xf numFmtId="0" fontId="0" fillId="0" borderId="37" xfId="0" applyBorder="1" applyAlignment="1">
      <alignment horizontal="center" vertical="center" wrapText="1"/>
    </xf>
    <xf numFmtId="0" fontId="21" fillId="7" borderId="111" xfId="0" applyFont="1" applyFill="1" applyBorder="1" applyAlignment="1">
      <alignment horizontal="center" vertical="center" wrapText="1"/>
    </xf>
    <xf numFmtId="0" fontId="21" fillId="7" borderId="112" xfId="0" applyFont="1" applyFill="1" applyBorder="1" applyAlignment="1">
      <alignment horizontal="center" vertical="center" wrapText="1"/>
    </xf>
    <xf numFmtId="0" fontId="21" fillId="7" borderId="113" xfId="0" applyFont="1" applyFill="1" applyBorder="1" applyAlignment="1">
      <alignment horizontal="center" vertical="center" wrapText="1"/>
    </xf>
    <xf numFmtId="0" fontId="21" fillId="7" borderId="114" xfId="0" applyFont="1" applyFill="1" applyBorder="1" applyAlignment="1">
      <alignment horizontal="center" vertical="center" wrapText="1"/>
    </xf>
    <xf numFmtId="0" fontId="21" fillId="3" borderId="111" xfId="0" applyFont="1" applyFill="1" applyBorder="1" applyAlignment="1">
      <alignment horizontal="center" vertical="center" wrapText="1"/>
    </xf>
    <xf numFmtId="0" fontId="21" fillId="3" borderId="112" xfId="0" applyFont="1" applyFill="1" applyBorder="1" applyAlignment="1">
      <alignment horizontal="center" vertical="center" wrapText="1"/>
    </xf>
    <xf numFmtId="0" fontId="21" fillId="3" borderId="113" xfId="0" applyFont="1" applyFill="1" applyBorder="1" applyAlignment="1">
      <alignment horizontal="center" vertical="center" wrapText="1"/>
    </xf>
    <xf numFmtId="0" fontId="21" fillId="3" borderId="114" xfId="0" applyFont="1" applyFill="1" applyBorder="1" applyAlignment="1">
      <alignment horizontal="center" vertical="center" wrapText="1"/>
    </xf>
    <xf numFmtId="0" fontId="21" fillId="3" borderId="29"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4" borderId="111" xfId="0" applyFont="1" applyFill="1" applyBorder="1" applyAlignment="1">
      <alignment horizontal="center" vertical="center" wrapText="1"/>
    </xf>
    <xf numFmtId="0" fontId="21" fillId="4" borderId="112" xfId="0" applyFont="1" applyFill="1" applyBorder="1" applyAlignment="1">
      <alignment horizontal="center" vertical="center" wrapText="1"/>
    </xf>
    <xf numFmtId="0" fontId="21" fillId="4" borderId="113" xfId="0" applyFont="1" applyFill="1" applyBorder="1" applyAlignment="1">
      <alignment horizontal="center" vertical="center" wrapText="1"/>
    </xf>
    <xf numFmtId="0" fontId="21" fillId="4" borderId="114" xfId="0" applyFont="1" applyFill="1" applyBorder="1" applyAlignment="1">
      <alignment horizontal="center" vertical="center" wrapText="1"/>
    </xf>
    <xf numFmtId="0" fontId="35" fillId="0" borderId="139" xfId="0" applyFont="1" applyBorder="1" applyAlignment="1">
      <alignment horizontal="center" vertical="center"/>
    </xf>
    <xf numFmtId="0" fontId="35" fillId="0" borderId="0" xfId="0" applyFont="1" applyAlignment="1">
      <alignment horizontal="center" vertical="center"/>
    </xf>
    <xf numFmtId="0" fontId="35" fillId="0" borderId="140" xfId="0" applyFont="1" applyBorder="1" applyAlignment="1">
      <alignment horizontal="center" vertical="center"/>
    </xf>
    <xf numFmtId="0" fontId="35" fillId="0" borderId="12" xfId="0" applyFont="1" applyBorder="1" applyAlignment="1">
      <alignment horizontal="center" vertical="center"/>
    </xf>
    <xf numFmtId="0" fontId="35" fillId="11" borderId="0" xfId="0" applyFont="1" applyFill="1" applyAlignment="1">
      <alignment horizontal="center" vertical="center"/>
    </xf>
    <xf numFmtId="0" fontId="35" fillId="11" borderId="31" xfId="0" applyFont="1" applyFill="1" applyBorder="1" applyAlignment="1">
      <alignment horizontal="center" vertical="center"/>
    </xf>
    <xf numFmtId="0" fontId="35" fillId="11" borderId="12" xfId="0" applyFont="1" applyFill="1" applyBorder="1" applyAlignment="1">
      <alignment horizontal="center" vertical="center"/>
    </xf>
    <xf numFmtId="0" fontId="35" fillId="11" borderId="141" xfId="0" applyFont="1" applyFill="1" applyBorder="1" applyAlignment="1">
      <alignment horizontal="center" vertical="center"/>
    </xf>
    <xf numFmtId="0" fontId="24" fillId="21" borderId="111" xfId="3" applyFont="1" applyFill="1" applyBorder="1" applyAlignment="1" applyProtection="1">
      <alignment horizontal="center" vertical="center"/>
      <protection locked="0"/>
    </xf>
    <xf numFmtId="0" fontId="24" fillId="21" borderId="112" xfId="3" applyFont="1" applyFill="1" applyBorder="1" applyAlignment="1" applyProtection="1">
      <alignment horizontal="center" vertical="center"/>
      <protection locked="0"/>
    </xf>
    <xf numFmtId="0" fontId="24" fillId="21" borderId="114" xfId="3" applyFont="1" applyFill="1" applyBorder="1" applyAlignment="1" applyProtection="1">
      <alignment horizontal="center" vertical="center"/>
      <protection locked="0"/>
    </xf>
    <xf numFmtId="0" fontId="24" fillId="3" borderId="29" xfId="0" applyFont="1" applyFill="1" applyBorder="1" applyAlignment="1" applyProtection="1">
      <alignment horizontal="center" vertical="center" wrapText="1"/>
      <protection locked="0"/>
    </xf>
    <xf numFmtId="0" fontId="24" fillId="3" borderId="3" xfId="0" applyFont="1" applyFill="1" applyBorder="1" applyAlignment="1" applyProtection="1">
      <alignment horizontal="center" vertical="center" wrapText="1"/>
      <protection locked="0"/>
    </xf>
    <xf numFmtId="0" fontId="24" fillId="10" borderId="29" xfId="0" applyFont="1" applyFill="1" applyBorder="1" applyAlignment="1" applyProtection="1">
      <alignment horizontal="center" vertical="center" wrapText="1"/>
      <protection locked="0"/>
    </xf>
    <xf numFmtId="0" fontId="24" fillId="10" borderId="3" xfId="0" applyFont="1" applyFill="1" applyBorder="1" applyAlignment="1" applyProtection="1">
      <alignment horizontal="center" vertical="center" wrapText="1"/>
      <protection locked="0"/>
    </xf>
    <xf numFmtId="0" fontId="24" fillId="10" borderId="2" xfId="0" applyFont="1" applyFill="1" applyBorder="1" applyAlignment="1" applyProtection="1">
      <alignment horizontal="center" vertical="center" wrapText="1"/>
      <protection locked="0"/>
    </xf>
    <xf numFmtId="0" fontId="24" fillId="7" borderId="29" xfId="0" applyFont="1" applyFill="1" applyBorder="1" applyAlignment="1" applyProtection="1">
      <alignment horizontal="center" vertical="center" wrapText="1"/>
      <protection locked="0"/>
    </xf>
    <xf numFmtId="0" fontId="24" fillId="7" borderId="3" xfId="0" applyFont="1" applyFill="1" applyBorder="1" applyAlignment="1" applyProtection="1">
      <alignment horizontal="center" vertical="center" wrapText="1"/>
      <protection locked="0"/>
    </xf>
    <xf numFmtId="0" fontId="24" fillId="7" borderId="2" xfId="0" applyFont="1" applyFill="1" applyBorder="1" applyAlignment="1" applyProtection="1">
      <alignment horizontal="center" vertical="center" wrapText="1"/>
      <protection locked="0"/>
    </xf>
    <xf numFmtId="0" fontId="24" fillId="4" borderId="29" xfId="0" applyFont="1" applyFill="1" applyBorder="1" applyAlignment="1" applyProtection="1">
      <alignment horizontal="center" vertical="center" wrapText="1"/>
      <protection locked="0"/>
    </xf>
    <xf numFmtId="0" fontId="24" fillId="4" borderId="3" xfId="0" applyFont="1" applyFill="1" applyBorder="1" applyAlignment="1" applyProtection="1">
      <alignment horizontal="center" vertical="center" wrapText="1"/>
      <protection locked="0"/>
    </xf>
    <xf numFmtId="0" fontId="24" fillId="4" borderId="2" xfId="0" applyFont="1" applyFill="1" applyBorder="1" applyAlignment="1" applyProtection="1">
      <alignment horizontal="center" vertical="center" wrapText="1"/>
      <protection locked="0"/>
    </xf>
    <xf numFmtId="0" fontId="10" fillId="18" borderId="29" xfId="0" applyFont="1" applyFill="1" applyBorder="1" applyAlignment="1">
      <alignment horizontal="center" vertical="center" wrapText="1"/>
    </xf>
    <xf numFmtId="0" fontId="10" fillId="18" borderId="3" xfId="0" applyFont="1" applyFill="1" applyBorder="1" applyAlignment="1">
      <alignment horizontal="center" vertical="center" wrapText="1"/>
    </xf>
    <xf numFmtId="0" fontId="10" fillId="18" borderId="2" xfId="0" applyFont="1" applyFill="1" applyBorder="1" applyAlignment="1">
      <alignment horizontal="center" vertical="center" wrapText="1"/>
    </xf>
  </cellXfs>
  <cellStyles count="6">
    <cellStyle name="Hipervínculo" xfId="4" builtinId="8"/>
    <cellStyle name="Incorrecto" xfId="3" builtinId="27"/>
    <cellStyle name="Normal" xfId="0" builtinId="0"/>
    <cellStyle name="Normal 10" xfId="1" xr:uid="{00000000-0005-0000-0000-000003000000}"/>
    <cellStyle name="Normal 11" xfId="2" xr:uid="{00000000-0005-0000-0000-000004000000}"/>
    <cellStyle name="Normal 2" xfId="5" xr:uid="{00000000-0005-0000-0000-000005000000}"/>
  </cellStyles>
  <dxfs count="32">
    <dxf>
      <fill>
        <patternFill patternType="lightUp">
          <fgColor theme="2" tint="-9.9948118533890809E-2"/>
          <bgColor theme="0"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25</xdr:row>
      <xdr:rowOff>250313</xdr:rowOff>
    </xdr:from>
    <xdr:to>
      <xdr:col>2</xdr:col>
      <xdr:colOff>3587750</xdr:colOff>
      <xdr:row>25</xdr:row>
      <xdr:rowOff>3343275</xdr:rowOff>
    </xdr:to>
    <xdr:pic>
      <xdr:nvPicPr>
        <xdr:cNvPr id="2" name="Imagen 1">
          <a:extLst>
            <a:ext uri="{FF2B5EF4-FFF2-40B4-BE49-F238E27FC236}">
              <a16:creationId xmlns:a16="http://schemas.microsoft.com/office/drawing/2014/main" id="{B2DE9433-47FD-5763-9DD6-D9686F34452D}"/>
            </a:ext>
          </a:extLst>
        </xdr:cNvPr>
        <xdr:cNvPicPr>
          <a:picLocks noChangeAspect="1"/>
        </xdr:cNvPicPr>
      </xdr:nvPicPr>
      <xdr:blipFill>
        <a:blip xmlns:r="http://schemas.openxmlformats.org/officeDocument/2006/relationships" r:embed="rId1"/>
        <a:stretch>
          <a:fillRect/>
        </a:stretch>
      </xdr:blipFill>
      <xdr:spPr>
        <a:xfrm>
          <a:off x="2905125" y="13023338"/>
          <a:ext cx="3511550" cy="30929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598714</xdr:colOff>
      <xdr:row>0</xdr:row>
      <xdr:rowOff>54428</xdr:rowOff>
    </xdr:from>
    <xdr:to>
      <xdr:col>2</xdr:col>
      <xdr:colOff>733696</xdr:colOff>
      <xdr:row>2</xdr:row>
      <xdr:rowOff>267788</xdr:rowOff>
    </xdr:to>
    <xdr:pic>
      <xdr:nvPicPr>
        <xdr:cNvPr id="3" name="Imagen 1">
          <a:extLst>
            <a:ext uri="{FF2B5EF4-FFF2-40B4-BE49-F238E27FC236}">
              <a16:creationId xmlns:a16="http://schemas.microsoft.com/office/drawing/2014/main" id="{8DF83AC3-069E-43BE-EC71-4C11D1F07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628" y="54428"/>
          <a:ext cx="1452154" cy="844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Proyecto%20BCP-MSPI%20SENA\MSPI\04.%20Entregables\01.%20MSPI\Version%20en%20revisi&#243;n\Riesgos\STIC3-COLTEL-DGP-IN-ID000%20Matriz%20de%20riesgos%20de%20seguridad%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ctivos"/>
      <sheetName val="Riesgos"/>
      <sheetName val="Detalle Campos e Instructivo"/>
      <sheetName val="Mapa Inherente"/>
      <sheetName val="Controles"/>
      <sheetName val="Mapa Residual"/>
      <sheetName val="Tratamiento"/>
      <sheetName val="Amenazas y Vulnerabilidades"/>
      <sheetName val="Listas"/>
      <sheetName val="Medició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S108"/>
  <sheetViews>
    <sheetView zoomScale="90" zoomScaleNormal="90" workbookViewId="0">
      <selection activeCell="H16" sqref="H16"/>
    </sheetView>
  </sheetViews>
  <sheetFormatPr baseColWidth="10" defaultColWidth="0" defaultRowHeight="0" customHeight="1" zeroHeight="1" x14ac:dyDescent="0.25"/>
  <cols>
    <col min="1" max="1" width="5.7109375" style="14" customWidth="1"/>
    <col min="2" max="2" width="5.7109375" customWidth="1"/>
    <col min="3" max="3" width="6.5703125" customWidth="1"/>
    <col min="4" max="4" width="36.28515625" customWidth="1"/>
    <col min="5" max="5" width="83.28515625" customWidth="1"/>
    <col min="6" max="6" width="11.42578125" customWidth="1"/>
    <col min="7" max="7" width="5.7109375" customWidth="1"/>
    <col min="8" max="8" width="9.42578125" customWidth="1"/>
    <col min="9" max="10" width="11.42578125" customWidth="1"/>
    <col min="11" max="19" width="0" hidden="1" customWidth="1"/>
    <col min="20" max="16384" width="11.42578125" hidden="1"/>
  </cols>
  <sheetData>
    <row r="1" spans="2:19" ht="16.5" thickBot="1" x14ac:dyDescent="0.3">
      <c r="B1" s="14"/>
      <c r="C1" s="14"/>
      <c r="D1" s="14"/>
      <c r="E1" s="14"/>
      <c r="F1" s="14"/>
      <c r="G1" s="14"/>
      <c r="H1" s="14"/>
      <c r="I1" s="14"/>
      <c r="J1" s="14"/>
    </row>
    <row r="2" spans="2:19" ht="27" thickBot="1" x14ac:dyDescent="0.3">
      <c r="B2" s="320" t="s">
        <v>0</v>
      </c>
      <c r="C2" s="321"/>
      <c r="D2" s="321"/>
      <c r="E2" s="321"/>
      <c r="F2" s="321"/>
      <c r="G2" s="322"/>
      <c r="H2" s="14"/>
      <c r="I2" s="14"/>
      <c r="J2" s="14"/>
    </row>
    <row r="3" spans="2:19" ht="16.5" thickBot="1" x14ac:dyDescent="0.3">
      <c r="B3" s="14"/>
      <c r="C3" s="14"/>
      <c r="D3" s="14"/>
      <c r="E3" s="14"/>
      <c r="F3" s="14"/>
      <c r="G3" s="14"/>
      <c r="H3" s="14"/>
      <c r="I3" s="14"/>
      <c r="J3" s="14"/>
    </row>
    <row r="4" spans="2:19" ht="24.75" customHeight="1" thickTop="1" thickBot="1" x14ac:dyDescent="0.3">
      <c r="B4" s="15"/>
      <c r="C4" s="16"/>
      <c r="D4" s="16"/>
      <c r="E4" s="16"/>
      <c r="F4" s="16"/>
      <c r="G4" s="17"/>
      <c r="H4" s="14"/>
      <c r="I4" s="14"/>
      <c r="J4" s="14"/>
    </row>
    <row r="5" spans="2:19" ht="24.75" customHeight="1" thickBot="1" x14ac:dyDescent="0.3">
      <c r="B5" s="18"/>
      <c r="C5" s="19"/>
      <c r="D5" s="20"/>
      <c r="E5" s="20"/>
      <c r="F5" s="21"/>
      <c r="G5" s="22"/>
      <c r="H5" s="14"/>
      <c r="I5" s="14"/>
      <c r="J5" s="14"/>
    </row>
    <row r="6" spans="2:19" ht="42.75" customHeight="1" thickBot="1" x14ac:dyDescent="0.3">
      <c r="B6" s="18"/>
      <c r="C6" s="23"/>
      <c r="D6" s="178" t="s">
        <v>1</v>
      </c>
      <c r="E6" s="317"/>
      <c r="F6" s="24"/>
      <c r="G6" s="22"/>
      <c r="H6" s="14"/>
      <c r="I6" s="14"/>
      <c r="J6" s="14"/>
    </row>
    <row r="7" spans="2:19" ht="10.15" customHeight="1" thickBot="1" x14ac:dyDescent="0.3">
      <c r="B7" s="18"/>
      <c r="C7" s="23"/>
      <c r="D7" s="54"/>
      <c r="E7" s="318"/>
      <c r="F7" s="24"/>
      <c r="G7" s="22"/>
      <c r="H7" s="14"/>
      <c r="I7" s="14"/>
      <c r="J7" s="14"/>
    </row>
    <row r="8" spans="2:19" ht="42" customHeight="1" thickBot="1" x14ac:dyDescent="0.3">
      <c r="B8" s="18"/>
      <c r="C8" s="23"/>
      <c r="D8" s="178" t="s">
        <v>2</v>
      </c>
      <c r="E8" s="317"/>
      <c r="F8" s="24"/>
      <c r="G8" s="22"/>
      <c r="H8" s="14"/>
      <c r="I8" s="14"/>
      <c r="J8" s="14"/>
    </row>
    <row r="9" spans="2:19" ht="10.15" customHeight="1" thickBot="1" x14ac:dyDescent="0.3">
      <c r="B9" s="18"/>
      <c r="C9" s="23"/>
      <c r="D9" s="54"/>
      <c r="E9" s="318"/>
      <c r="F9" s="24"/>
      <c r="G9" s="22"/>
      <c r="H9" s="14"/>
      <c r="I9" s="14"/>
      <c r="J9" s="14"/>
    </row>
    <row r="10" spans="2:19" ht="42" customHeight="1" thickBot="1" x14ac:dyDescent="0.3">
      <c r="B10" s="18"/>
      <c r="C10" s="23"/>
      <c r="D10" s="178" t="s">
        <v>3</v>
      </c>
      <c r="E10" s="319" t="s">
        <v>438</v>
      </c>
      <c r="F10" s="24"/>
      <c r="G10" s="22"/>
      <c r="H10" s="14"/>
      <c r="I10" s="14"/>
      <c r="J10" s="14"/>
    </row>
    <row r="11" spans="2:19" ht="18" customHeight="1" thickBot="1" x14ac:dyDescent="0.3">
      <c r="B11" s="18"/>
      <c r="C11" s="26"/>
      <c r="D11" s="27"/>
      <c r="E11" s="27"/>
      <c r="F11" s="28"/>
      <c r="G11" s="22"/>
      <c r="H11" s="14"/>
      <c r="I11" s="14"/>
      <c r="J11" s="14"/>
    </row>
    <row r="12" spans="2:19" ht="18" customHeight="1" x14ac:dyDescent="0.25">
      <c r="B12" s="18"/>
      <c r="C12" s="25"/>
      <c r="D12" s="25"/>
      <c r="E12" s="25"/>
      <c r="F12" s="25"/>
      <c r="G12" s="22"/>
      <c r="H12" s="14"/>
      <c r="I12" s="14"/>
      <c r="J12" s="14"/>
    </row>
    <row r="13" spans="2:19" ht="15" customHeight="1" thickBot="1" x14ac:dyDescent="0.3">
      <c r="B13" s="29"/>
      <c r="C13" s="30"/>
      <c r="D13" s="30"/>
      <c r="E13" s="30"/>
      <c r="F13" s="30"/>
      <c r="G13" s="31"/>
      <c r="H13" s="14"/>
      <c r="I13" s="14"/>
      <c r="J13" s="14"/>
    </row>
    <row r="14" spans="2:19" ht="16.5" thickTop="1" x14ac:dyDescent="0.25">
      <c r="B14" s="14"/>
      <c r="C14" s="14"/>
      <c r="D14" s="14"/>
      <c r="E14" s="14"/>
      <c r="F14" s="14"/>
      <c r="G14" s="14"/>
      <c r="H14" s="14"/>
      <c r="I14" s="14"/>
      <c r="J14" s="14"/>
    </row>
    <row r="15" spans="2:19" s="14" customFormat="1" ht="15.75" customHeight="1" x14ac:dyDescent="0.25">
      <c r="K15"/>
      <c r="L15"/>
      <c r="M15"/>
      <c r="N15"/>
      <c r="O15"/>
      <c r="P15"/>
      <c r="Q15"/>
      <c r="R15"/>
      <c r="S15"/>
    </row>
    <row r="16" spans="2:19" s="14" customFormat="1" ht="15.75" customHeight="1" x14ac:dyDescent="0.25"/>
    <row r="17" s="14" customFormat="1" ht="15.75" customHeight="1" x14ac:dyDescent="0.25"/>
    <row r="18" s="14" customFormat="1" ht="15.75" customHeight="1" x14ac:dyDescent="0.25"/>
    <row r="19" s="14" customFormat="1" ht="15.75" customHeight="1" x14ac:dyDescent="0.25"/>
    <row r="20" s="14" customFormat="1" ht="15.75" customHeight="1" x14ac:dyDescent="0.25"/>
    <row r="21" s="14" customFormat="1" ht="15.75" customHeight="1" x14ac:dyDescent="0.25"/>
    <row r="22" s="14" customFormat="1" ht="15.75" customHeight="1" x14ac:dyDescent="0.25"/>
    <row r="23" s="14" customFormat="1" ht="15.75" customHeight="1" x14ac:dyDescent="0.25"/>
    <row r="24" s="14" customFormat="1" ht="15.75" customHeight="1" x14ac:dyDescent="0.25"/>
    <row r="25" s="14" customFormat="1" ht="15.75" customHeight="1" x14ac:dyDescent="0.25"/>
    <row r="26" s="14" customFormat="1" ht="15.75" customHeight="1" x14ac:dyDescent="0.25"/>
    <row r="27" s="14" customFormat="1" ht="15.75" customHeight="1" x14ac:dyDescent="0.25"/>
    <row r="28" s="14" customFormat="1" ht="15.75" customHeight="1" x14ac:dyDescent="0.25"/>
    <row r="29" s="14" customFormat="1" ht="15.75" customHeight="1" x14ac:dyDescent="0.25"/>
    <row r="30" s="14" customFormat="1" ht="15.75" customHeight="1" x14ac:dyDescent="0.25"/>
    <row r="31" s="14" customFormat="1" ht="15.75" customHeight="1" x14ac:dyDescent="0.25"/>
    <row r="32" s="14" customFormat="1" ht="15.75" customHeight="1" x14ac:dyDescent="0.25"/>
    <row r="33" s="14" customFormat="1" ht="15.75" customHeight="1" x14ac:dyDescent="0.25"/>
    <row r="34" s="14" customFormat="1" ht="15.75" customHeight="1" x14ac:dyDescent="0.25"/>
    <row r="35" s="14" customFormat="1" ht="15.75" customHeight="1" x14ac:dyDescent="0.25"/>
    <row r="36" s="14" customFormat="1" ht="15.75" customHeight="1" x14ac:dyDescent="0.25"/>
    <row r="37" s="14" customFormat="1" ht="15.75" customHeight="1" x14ac:dyDescent="0.25"/>
    <row r="38" s="14" customFormat="1" ht="15.75" customHeight="1" x14ac:dyDescent="0.25"/>
    <row r="39" s="14" customFormat="1" ht="15.75" customHeight="1" x14ac:dyDescent="0.25"/>
    <row r="40" s="14" customFormat="1" ht="15.75" customHeight="1" x14ac:dyDescent="0.25"/>
    <row r="41" s="14" customFormat="1" ht="15.75" customHeight="1" x14ac:dyDescent="0.25"/>
    <row r="42" s="14" customFormat="1" ht="15.75" customHeight="1" x14ac:dyDescent="0.25"/>
    <row r="43" s="14" customFormat="1" ht="15.75" customHeight="1" x14ac:dyDescent="0.25"/>
    <row r="44" s="14" customFormat="1" ht="15.75" customHeight="1" x14ac:dyDescent="0.25"/>
    <row r="45" s="14" customFormat="1" ht="15.75" customHeight="1" x14ac:dyDescent="0.25"/>
    <row r="46" s="14" customFormat="1" ht="15.75" customHeight="1" x14ac:dyDescent="0.25"/>
    <row r="47" s="14" customFormat="1" ht="15.75" customHeight="1" x14ac:dyDescent="0.25"/>
    <row r="48" s="14" customFormat="1" ht="15.75" customHeight="1" x14ac:dyDescent="0.25"/>
    <row r="49" spans="2:10" s="14" customFormat="1" ht="15.75" customHeight="1" x14ac:dyDescent="0.25"/>
    <row r="50" spans="2:10" s="14" customFormat="1" ht="15.75" customHeight="1" x14ac:dyDescent="0.25"/>
    <row r="51" spans="2:10" s="14" customFormat="1" ht="15.75" customHeight="1" x14ac:dyDescent="0.25"/>
    <row r="52" spans="2:10" s="14" customFormat="1" ht="15.75" customHeight="1" x14ac:dyDescent="0.25"/>
    <row r="53" spans="2:10" s="14" customFormat="1" ht="15.75" customHeight="1" x14ac:dyDescent="0.25"/>
    <row r="54" spans="2:10" s="14" customFormat="1" ht="15.75" hidden="1" customHeight="1" x14ac:dyDescent="0.25">
      <c r="B54"/>
      <c r="C54"/>
      <c r="D54"/>
      <c r="E54"/>
      <c r="F54"/>
      <c r="G54"/>
      <c r="H54"/>
      <c r="I54"/>
      <c r="J54"/>
    </row>
    <row r="55" spans="2:10" s="14" customFormat="1" ht="15.75" hidden="1" customHeight="1" x14ac:dyDescent="0.25">
      <c r="B55"/>
      <c r="C55"/>
      <c r="D55"/>
      <c r="E55"/>
      <c r="F55"/>
      <c r="G55"/>
      <c r="H55"/>
      <c r="I55"/>
      <c r="J55"/>
    </row>
    <row r="56" spans="2:10" s="14" customFormat="1" ht="15.75" hidden="1" customHeight="1" x14ac:dyDescent="0.25">
      <c r="B56"/>
      <c r="C56"/>
      <c r="D56"/>
      <c r="E56"/>
      <c r="F56"/>
      <c r="G56"/>
      <c r="H56"/>
      <c r="I56"/>
      <c r="J56"/>
    </row>
    <row r="57" spans="2:10" s="14" customFormat="1" ht="15.75" hidden="1" customHeight="1" x14ac:dyDescent="0.25">
      <c r="B57"/>
      <c r="C57"/>
      <c r="D57"/>
      <c r="E57"/>
      <c r="F57"/>
      <c r="G57"/>
      <c r="H57"/>
      <c r="I57"/>
      <c r="J57"/>
    </row>
    <row r="58" spans="2:10" s="14" customFormat="1" ht="15.75" hidden="1" customHeight="1" x14ac:dyDescent="0.25">
      <c r="B58"/>
      <c r="C58"/>
      <c r="D58"/>
      <c r="E58"/>
      <c r="F58"/>
      <c r="G58"/>
      <c r="H58"/>
      <c r="I58"/>
      <c r="J58"/>
    </row>
    <row r="59" spans="2:10" s="14" customFormat="1" ht="15.75" hidden="1" customHeight="1" x14ac:dyDescent="0.25">
      <c r="B59"/>
      <c r="C59"/>
      <c r="D59"/>
      <c r="E59"/>
      <c r="F59"/>
      <c r="G59"/>
      <c r="H59"/>
      <c r="I59"/>
      <c r="J59"/>
    </row>
    <row r="60" spans="2:10" s="14" customFormat="1" ht="15.75" hidden="1" customHeight="1" x14ac:dyDescent="0.25">
      <c r="B60"/>
      <c r="C60"/>
      <c r="D60"/>
      <c r="E60"/>
      <c r="F60"/>
      <c r="G60"/>
      <c r="H60"/>
      <c r="I60"/>
      <c r="J60"/>
    </row>
    <row r="61" spans="2:10" s="14" customFormat="1" ht="15.75" hidden="1" customHeight="1" x14ac:dyDescent="0.25">
      <c r="B61"/>
      <c r="C61"/>
      <c r="D61"/>
      <c r="E61"/>
      <c r="F61"/>
      <c r="G61"/>
      <c r="H61"/>
      <c r="I61"/>
      <c r="J61"/>
    </row>
    <row r="62" spans="2:10" s="14" customFormat="1" ht="15.75" hidden="1" customHeight="1" x14ac:dyDescent="0.25">
      <c r="B62"/>
      <c r="C62"/>
      <c r="D62"/>
      <c r="E62"/>
      <c r="F62"/>
      <c r="G62"/>
      <c r="H62"/>
      <c r="I62"/>
      <c r="J62"/>
    </row>
    <row r="63" spans="2:10" s="14" customFormat="1" ht="15.75" hidden="1" customHeight="1" x14ac:dyDescent="0.25">
      <c r="B63"/>
      <c r="C63"/>
      <c r="D63"/>
      <c r="E63"/>
      <c r="F63"/>
      <c r="G63"/>
      <c r="H63"/>
      <c r="I63"/>
      <c r="J63"/>
    </row>
    <row r="64" spans="2:10" s="14" customFormat="1" ht="15.75" hidden="1" customHeight="1" x14ac:dyDescent="0.25">
      <c r="B64"/>
      <c r="C64"/>
      <c r="D64"/>
      <c r="E64"/>
      <c r="F64"/>
      <c r="G64"/>
      <c r="H64"/>
      <c r="I64"/>
      <c r="J64"/>
    </row>
    <row r="65" spans="2:10" s="14" customFormat="1" ht="15.75" hidden="1" customHeight="1" x14ac:dyDescent="0.25">
      <c r="B65"/>
      <c r="C65"/>
      <c r="D65"/>
      <c r="E65"/>
      <c r="F65"/>
      <c r="G65"/>
      <c r="H65"/>
      <c r="I65"/>
      <c r="J65"/>
    </row>
    <row r="66" spans="2:10" s="14" customFormat="1" ht="15.75" hidden="1" customHeight="1" x14ac:dyDescent="0.25">
      <c r="B66"/>
      <c r="C66"/>
      <c r="D66"/>
      <c r="E66"/>
      <c r="F66"/>
      <c r="G66"/>
      <c r="H66"/>
      <c r="I66"/>
      <c r="J66"/>
    </row>
    <row r="67" spans="2:10" s="14" customFormat="1" ht="15.75" hidden="1" customHeight="1" x14ac:dyDescent="0.25">
      <c r="B67"/>
      <c r="C67"/>
      <c r="D67"/>
      <c r="E67"/>
      <c r="F67"/>
      <c r="G67"/>
      <c r="H67"/>
      <c r="I67"/>
      <c r="J67"/>
    </row>
    <row r="68" spans="2:10" s="14" customFormat="1" ht="15.75" hidden="1" customHeight="1" x14ac:dyDescent="0.25">
      <c r="B68"/>
      <c r="C68"/>
      <c r="D68"/>
      <c r="E68"/>
      <c r="F68"/>
      <c r="G68"/>
      <c r="H68"/>
      <c r="I68"/>
      <c r="J68"/>
    </row>
    <row r="69" spans="2:10" s="14" customFormat="1" ht="15.75" hidden="1" customHeight="1" x14ac:dyDescent="0.25">
      <c r="B69"/>
      <c r="C69"/>
      <c r="D69"/>
      <c r="E69"/>
      <c r="F69"/>
      <c r="G69"/>
      <c r="H69"/>
      <c r="I69"/>
      <c r="J69"/>
    </row>
    <row r="70" spans="2:10" s="14" customFormat="1" ht="15.75" hidden="1" customHeight="1" x14ac:dyDescent="0.25">
      <c r="B70"/>
      <c r="C70"/>
      <c r="D70"/>
      <c r="E70"/>
      <c r="F70"/>
      <c r="G70"/>
      <c r="H70"/>
      <c r="I70"/>
      <c r="J70"/>
    </row>
    <row r="71" spans="2:10" s="14" customFormat="1" ht="15.75" hidden="1" customHeight="1" x14ac:dyDescent="0.25">
      <c r="B71"/>
      <c r="C71"/>
      <c r="D71"/>
      <c r="E71"/>
      <c r="F71"/>
      <c r="G71"/>
      <c r="H71"/>
      <c r="I71"/>
      <c r="J71"/>
    </row>
    <row r="72" spans="2:10" s="14" customFormat="1" ht="15.75" hidden="1" customHeight="1" x14ac:dyDescent="0.25">
      <c r="B72"/>
      <c r="C72"/>
      <c r="D72"/>
      <c r="E72"/>
      <c r="F72"/>
      <c r="G72"/>
      <c r="H72"/>
      <c r="I72"/>
      <c r="J72"/>
    </row>
    <row r="73" spans="2:10" s="14" customFormat="1" ht="15.75" hidden="1" customHeight="1" x14ac:dyDescent="0.25">
      <c r="B73"/>
      <c r="C73"/>
      <c r="D73"/>
      <c r="E73"/>
      <c r="F73"/>
      <c r="G73"/>
      <c r="H73"/>
      <c r="I73"/>
      <c r="J73"/>
    </row>
    <row r="74" spans="2:10" s="14" customFormat="1" ht="15.75" hidden="1" customHeight="1" x14ac:dyDescent="0.25">
      <c r="B74"/>
      <c r="C74"/>
      <c r="D74"/>
      <c r="E74"/>
      <c r="F74"/>
      <c r="G74"/>
      <c r="H74"/>
      <c r="I74"/>
      <c r="J74"/>
    </row>
    <row r="75" spans="2:10" s="14" customFormat="1" ht="15.75" hidden="1" customHeight="1" x14ac:dyDescent="0.25">
      <c r="B75"/>
      <c r="C75"/>
      <c r="D75"/>
      <c r="E75"/>
      <c r="F75"/>
      <c r="G75"/>
      <c r="H75"/>
      <c r="I75"/>
      <c r="J75"/>
    </row>
    <row r="76" spans="2:10" s="14" customFormat="1" ht="15.75" hidden="1" customHeight="1" x14ac:dyDescent="0.25">
      <c r="B76"/>
      <c r="C76"/>
      <c r="D76"/>
      <c r="E76"/>
      <c r="F76"/>
      <c r="G76"/>
      <c r="H76"/>
      <c r="I76"/>
      <c r="J76"/>
    </row>
    <row r="77" spans="2:10" s="14" customFormat="1" ht="15.75" hidden="1" customHeight="1" x14ac:dyDescent="0.25">
      <c r="B77"/>
      <c r="C77"/>
      <c r="D77"/>
      <c r="E77"/>
      <c r="F77"/>
      <c r="G77"/>
      <c r="H77"/>
      <c r="I77"/>
      <c r="J77"/>
    </row>
    <row r="78" spans="2:10" s="14" customFormat="1" ht="15.75" hidden="1" customHeight="1" x14ac:dyDescent="0.25">
      <c r="B78"/>
      <c r="C78"/>
      <c r="D78"/>
      <c r="E78"/>
      <c r="F78"/>
      <c r="G78"/>
      <c r="H78"/>
      <c r="I78"/>
      <c r="J78"/>
    </row>
    <row r="79" spans="2:10" s="14" customFormat="1" ht="15.75" hidden="1" customHeight="1" x14ac:dyDescent="0.25">
      <c r="B79"/>
      <c r="C79"/>
      <c r="D79"/>
      <c r="E79"/>
      <c r="F79"/>
      <c r="G79"/>
      <c r="H79"/>
      <c r="I79"/>
      <c r="J79"/>
    </row>
    <row r="80" spans="2:10" s="14" customFormat="1" ht="15.75" hidden="1" customHeight="1" x14ac:dyDescent="0.25">
      <c r="B80"/>
      <c r="C80"/>
      <c r="D80"/>
      <c r="E80"/>
      <c r="F80"/>
      <c r="G80"/>
      <c r="H80"/>
      <c r="I80"/>
      <c r="J80"/>
    </row>
    <row r="81" spans="2:10" s="14" customFormat="1" ht="15.75" hidden="1" customHeight="1" x14ac:dyDescent="0.25">
      <c r="B81"/>
      <c r="C81"/>
      <c r="D81"/>
      <c r="E81"/>
      <c r="F81"/>
      <c r="G81"/>
      <c r="H81"/>
      <c r="I81"/>
      <c r="J81"/>
    </row>
    <row r="82" spans="2:10" s="14" customFormat="1" ht="15.75" hidden="1" customHeight="1" x14ac:dyDescent="0.25">
      <c r="B82"/>
      <c r="C82"/>
      <c r="D82"/>
      <c r="E82"/>
      <c r="F82"/>
      <c r="G82"/>
      <c r="H82"/>
      <c r="I82"/>
      <c r="J82"/>
    </row>
    <row r="83" spans="2:10" s="14" customFormat="1" ht="15.75" hidden="1" customHeight="1" x14ac:dyDescent="0.25">
      <c r="B83"/>
      <c r="C83"/>
      <c r="D83"/>
      <c r="E83"/>
      <c r="F83"/>
      <c r="G83"/>
      <c r="H83"/>
      <c r="I83"/>
      <c r="J83"/>
    </row>
    <row r="84" spans="2:10" s="14" customFormat="1" ht="15.75" hidden="1" customHeight="1" x14ac:dyDescent="0.25">
      <c r="B84"/>
      <c r="C84"/>
      <c r="D84"/>
      <c r="E84"/>
      <c r="F84"/>
      <c r="G84"/>
      <c r="H84"/>
      <c r="I84"/>
      <c r="J84"/>
    </row>
    <row r="85" spans="2:10" s="14" customFormat="1" ht="15.75" hidden="1" customHeight="1" x14ac:dyDescent="0.25">
      <c r="B85"/>
      <c r="C85"/>
      <c r="D85"/>
      <c r="E85"/>
      <c r="F85"/>
      <c r="G85"/>
      <c r="H85"/>
      <c r="I85"/>
      <c r="J85"/>
    </row>
    <row r="86" spans="2:10" s="14" customFormat="1" ht="15.75" hidden="1" customHeight="1" x14ac:dyDescent="0.25">
      <c r="B86"/>
      <c r="C86"/>
      <c r="D86"/>
      <c r="E86"/>
      <c r="F86"/>
      <c r="G86"/>
      <c r="H86"/>
      <c r="I86"/>
      <c r="J86"/>
    </row>
    <row r="87" spans="2:10" s="14" customFormat="1" ht="15.75" hidden="1" customHeight="1" x14ac:dyDescent="0.25">
      <c r="B87"/>
      <c r="C87"/>
      <c r="D87"/>
      <c r="E87"/>
      <c r="F87"/>
      <c r="G87"/>
      <c r="H87"/>
      <c r="I87"/>
      <c r="J87"/>
    </row>
    <row r="88" spans="2:10" s="14" customFormat="1" ht="15.75" hidden="1" customHeight="1" x14ac:dyDescent="0.25">
      <c r="B88"/>
      <c r="C88"/>
      <c r="D88"/>
      <c r="E88"/>
      <c r="F88"/>
      <c r="G88"/>
      <c r="H88"/>
      <c r="I88"/>
      <c r="J88"/>
    </row>
    <row r="89" spans="2:10" s="14" customFormat="1" ht="15.75" hidden="1" customHeight="1" x14ac:dyDescent="0.25">
      <c r="B89"/>
      <c r="C89"/>
      <c r="D89"/>
      <c r="E89"/>
      <c r="F89"/>
      <c r="G89"/>
      <c r="H89"/>
      <c r="I89"/>
      <c r="J89"/>
    </row>
    <row r="90" spans="2:10" s="14" customFormat="1" ht="15.75" hidden="1" customHeight="1" x14ac:dyDescent="0.25">
      <c r="B90"/>
      <c r="C90"/>
      <c r="D90"/>
      <c r="E90"/>
      <c r="F90"/>
      <c r="G90"/>
      <c r="H90"/>
      <c r="I90"/>
      <c r="J90"/>
    </row>
    <row r="91" spans="2:10" s="14" customFormat="1" ht="15.75" hidden="1" customHeight="1" x14ac:dyDescent="0.25">
      <c r="B91"/>
      <c r="C91"/>
      <c r="D91"/>
      <c r="E91"/>
      <c r="F91"/>
      <c r="G91"/>
      <c r="H91"/>
      <c r="I91"/>
      <c r="J91"/>
    </row>
    <row r="92" spans="2:10" s="14" customFormat="1" ht="15.75" hidden="1" customHeight="1" x14ac:dyDescent="0.25">
      <c r="B92"/>
      <c r="C92"/>
      <c r="D92"/>
      <c r="E92"/>
      <c r="F92"/>
      <c r="G92"/>
      <c r="H92"/>
      <c r="I92"/>
      <c r="J92"/>
    </row>
    <row r="93" spans="2:10" s="14" customFormat="1" ht="15.75" hidden="1" customHeight="1" x14ac:dyDescent="0.25">
      <c r="B93"/>
      <c r="C93"/>
      <c r="D93"/>
      <c r="E93"/>
      <c r="F93"/>
      <c r="G93"/>
      <c r="H93"/>
      <c r="I93"/>
      <c r="J93"/>
    </row>
    <row r="94" spans="2:10" s="14" customFormat="1" ht="15.75" hidden="1" customHeight="1" x14ac:dyDescent="0.25">
      <c r="B94"/>
      <c r="C94"/>
      <c r="D94"/>
      <c r="E94"/>
      <c r="F94"/>
      <c r="G94"/>
      <c r="H94"/>
      <c r="I94"/>
      <c r="J94"/>
    </row>
    <row r="95" spans="2:10" s="14" customFormat="1" ht="15.75" hidden="1" customHeight="1" x14ac:dyDescent="0.25">
      <c r="B95"/>
      <c r="C95"/>
      <c r="D95"/>
      <c r="E95"/>
      <c r="F95"/>
      <c r="G95"/>
      <c r="H95"/>
      <c r="I95"/>
      <c r="J95"/>
    </row>
    <row r="96" spans="2:10" s="14" customFormat="1" ht="15.75" hidden="1" customHeight="1" x14ac:dyDescent="0.25">
      <c r="B96"/>
      <c r="C96"/>
      <c r="D96"/>
      <c r="E96"/>
      <c r="F96"/>
      <c r="G96"/>
      <c r="H96"/>
      <c r="I96"/>
      <c r="J96"/>
    </row>
    <row r="97" spans="2:10" s="14" customFormat="1" ht="15.75" hidden="1" customHeight="1" x14ac:dyDescent="0.25">
      <c r="B97"/>
      <c r="C97"/>
      <c r="D97"/>
      <c r="E97"/>
      <c r="F97"/>
      <c r="G97"/>
      <c r="H97"/>
      <c r="I97"/>
      <c r="J97"/>
    </row>
    <row r="98" spans="2:10" s="14" customFormat="1" ht="15.75" hidden="1" customHeight="1" x14ac:dyDescent="0.25">
      <c r="B98"/>
      <c r="C98"/>
      <c r="D98"/>
      <c r="E98"/>
      <c r="F98"/>
      <c r="G98"/>
      <c r="H98"/>
      <c r="I98"/>
      <c r="J98"/>
    </row>
    <row r="99" spans="2:10" s="14" customFormat="1" ht="15.75" hidden="1" customHeight="1" x14ac:dyDescent="0.25">
      <c r="B99"/>
      <c r="C99"/>
      <c r="D99"/>
      <c r="E99"/>
      <c r="F99"/>
      <c r="G99"/>
      <c r="H99"/>
      <c r="I99"/>
      <c r="J99"/>
    </row>
    <row r="100" spans="2:10" s="14" customFormat="1" ht="15.75" hidden="1" customHeight="1" x14ac:dyDescent="0.25">
      <c r="B100"/>
      <c r="C100"/>
      <c r="D100"/>
      <c r="E100"/>
      <c r="F100"/>
      <c r="G100"/>
      <c r="H100"/>
      <c r="I100"/>
      <c r="J100"/>
    </row>
    <row r="101" spans="2:10" s="14" customFormat="1" ht="15.75" hidden="1" customHeight="1" x14ac:dyDescent="0.25">
      <c r="B101"/>
      <c r="C101"/>
      <c r="D101"/>
      <c r="E101"/>
      <c r="F101"/>
      <c r="G101"/>
      <c r="H101"/>
      <c r="I101"/>
      <c r="J101"/>
    </row>
    <row r="102" spans="2:10" s="14" customFormat="1" ht="15.75" hidden="1" customHeight="1" x14ac:dyDescent="0.25">
      <c r="B102"/>
      <c r="C102"/>
      <c r="D102"/>
      <c r="E102"/>
      <c r="F102"/>
      <c r="G102"/>
      <c r="H102"/>
      <c r="I102"/>
      <c r="J102"/>
    </row>
    <row r="103" spans="2:10" s="14" customFormat="1" ht="15.75" hidden="1" customHeight="1" x14ac:dyDescent="0.25">
      <c r="B103"/>
      <c r="C103"/>
      <c r="D103"/>
      <c r="E103"/>
      <c r="F103"/>
      <c r="G103"/>
      <c r="H103"/>
      <c r="I103"/>
      <c r="J103"/>
    </row>
    <row r="104" spans="2:10" s="14" customFormat="1" ht="15.75" hidden="1" customHeight="1" x14ac:dyDescent="0.25">
      <c r="B104"/>
      <c r="C104"/>
      <c r="D104"/>
      <c r="E104"/>
      <c r="F104"/>
      <c r="G104"/>
      <c r="H104"/>
      <c r="I104"/>
      <c r="J104"/>
    </row>
    <row r="105" spans="2:10" s="14" customFormat="1" ht="15.75" hidden="1" customHeight="1" x14ac:dyDescent="0.25">
      <c r="B105"/>
      <c r="C105"/>
      <c r="D105"/>
      <c r="E105"/>
      <c r="F105"/>
      <c r="G105"/>
      <c r="H105"/>
      <c r="I105"/>
      <c r="J105"/>
    </row>
    <row r="106" spans="2:10" s="14" customFormat="1" ht="15.75" hidden="1" customHeight="1" x14ac:dyDescent="0.25">
      <c r="B106"/>
      <c r="C106"/>
      <c r="D106"/>
      <c r="E106"/>
      <c r="F106"/>
      <c r="G106"/>
      <c r="H106"/>
      <c r="I106"/>
      <c r="J106"/>
    </row>
    <row r="107" spans="2:10" s="14" customFormat="1" ht="15.75" hidden="1" customHeight="1" x14ac:dyDescent="0.25">
      <c r="B107"/>
      <c r="C107"/>
      <c r="D107"/>
      <c r="E107"/>
      <c r="F107"/>
      <c r="G107"/>
      <c r="H107"/>
      <c r="I107"/>
      <c r="J107"/>
    </row>
    <row r="108" spans="2:10" s="14" customFormat="1" ht="15.75" hidden="1" customHeight="1" x14ac:dyDescent="0.25">
      <c r="B108"/>
      <c r="C108"/>
      <c r="D108"/>
      <c r="E108"/>
      <c r="F108"/>
      <c r="G108"/>
      <c r="H108"/>
      <c r="I108"/>
      <c r="J108"/>
    </row>
  </sheetData>
  <mergeCells count="1">
    <mergeCell ref="B2:G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B1:E82"/>
  <sheetViews>
    <sheetView showGridLines="0" zoomScaleNormal="100" zoomScaleSheetLayoutView="120" workbookViewId="0">
      <selection activeCell="D26" sqref="D26"/>
    </sheetView>
  </sheetViews>
  <sheetFormatPr baseColWidth="10" defaultColWidth="11.5703125" defaultRowHeight="12.75" x14ac:dyDescent="0.2"/>
  <cols>
    <col min="1" max="1" width="3.7109375" style="3" customWidth="1"/>
    <col min="2" max="2" width="36.7109375" style="6" customWidth="1"/>
    <col min="3" max="3" width="81.5703125" style="11" customWidth="1"/>
    <col min="4" max="4" width="64.7109375" style="13" customWidth="1"/>
    <col min="5" max="5" width="36.7109375" style="2" bestFit="1" customWidth="1"/>
    <col min="6" max="6" width="5" style="3" customWidth="1"/>
    <col min="7" max="16384" width="11.5703125" style="3"/>
  </cols>
  <sheetData>
    <row r="1" spans="2:5" ht="13.5" thickBot="1" x14ac:dyDescent="0.25">
      <c r="B1" s="7"/>
    </row>
    <row r="2" spans="2:5" ht="38.25" thickBot="1" x14ac:dyDescent="0.25">
      <c r="B2" s="68" t="s">
        <v>4</v>
      </c>
      <c r="C2" s="133" t="s">
        <v>5</v>
      </c>
      <c r="D2" s="135" t="s">
        <v>6</v>
      </c>
      <c r="E2" s="133" t="s">
        <v>7</v>
      </c>
    </row>
    <row r="3" spans="2:5" ht="43.15" customHeight="1" x14ac:dyDescent="0.2">
      <c r="B3" s="71" t="s">
        <v>1</v>
      </c>
      <c r="C3" s="136" t="s">
        <v>8</v>
      </c>
      <c r="D3" s="136" t="s">
        <v>9</v>
      </c>
      <c r="E3" s="73" t="s">
        <v>10</v>
      </c>
    </row>
    <row r="4" spans="2:5" s="4" customFormat="1" ht="47.1" customHeight="1" x14ac:dyDescent="0.25">
      <c r="B4" s="74" t="s">
        <v>11</v>
      </c>
      <c r="C4" s="137" t="s">
        <v>12</v>
      </c>
      <c r="D4" s="137" t="s">
        <v>13</v>
      </c>
      <c r="E4" s="76" t="s">
        <v>10</v>
      </c>
    </row>
    <row r="5" spans="2:5" s="4" customFormat="1" ht="47.1" customHeight="1" thickBot="1" x14ac:dyDescent="0.3">
      <c r="B5" s="77" t="s">
        <v>3</v>
      </c>
      <c r="C5" s="138" t="s">
        <v>14</v>
      </c>
      <c r="D5" s="138" t="s">
        <v>15</v>
      </c>
      <c r="E5" s="79" t="s">
        <v>10</v>
      </c>
    </row>
    <row r="6" spans="2:5" ht="13.5" thickBot="1" x14ac:dyDescent="0.25">
      <c r="B6" s="55"/>
      <c r="C6" s="56"/>
      <c r="D6" s="57"/>
      <c r="E6" s="58"/>
    </row>
    <row r="7" spans="2:5" ht="29.1" customHeight="1" thickBot="1" x14ac:dyDescent="0.25">
      <c r="B7" s="346" t="s">
        <v>16</v>
      </c>
      <c r="C7" s="347"/>
      <c r="D7" s="348"/>
      <c r="E7" s="349"/>
    </row>
    <row r="8" spans="2:5" ht="38.25" thickBot="1" x14ac:dyDescent="0.25">
      <c r="B8" s="69" t="s">
        <v>4</v>
      </c>
      <c r="C8" s="134" t="s">
        <v>5</v>
      </c>
      <c r="D8" s="132" t="s">
        <v>6</v>
      </c>
      <c r="E8" s="134" t="s">
        <v>7</v>
      </c>
    </row>
    <row r="9" spans="2:5" ht="34.15" customHeight="1" x14ac:dyDescent="0.2">
      <c r="B9" s="80" t="s">
        <v>17</v>
      </c>
      <c r="C9" s="288" t="s">
        <v>18</v>
      </c>
      <c r="D9" s="288" t="s">
        <v>19</v>
      </c>
      <c r="E9" s="81" t="s">
        <v>20</v>
      </c>
    </row>
    <row r="10" spans="2:5" ht="39" customHeight="1" x14ac:dyDescent="0.2">
      <c r="B10" s="82" t="s">
        <v>1</v>
      </c>
      <c r="C10" s="289" t="s">
        <v>435</v>
      </c>
      <c r="D10" s="289" t="s">
        <v>21</v>
      </c>
      <c r="E10" s="76" t="s">
        <v>22</v>
      </c>
    </row>
    <row r="11" spans="2:5" ht="35.25" customHeight="1" x14ac:dyDescent="0.2">
      <c r="B11" s="83" t="s">
        <v>23</v>
      </c>
      <c r="C11" s="290" t="s">
        <v>24</v>
      </c>
      <c r="D11" s="290" t="s">
        <v>25</v>
      </c>
      <c r="E11" s="76" t="s">
        <v>22</v>
      </c>
    </row>
    <row r="12" spans="2:5" ht="47.25" customHeight="1" x14ac:dyDescent="0.2">
      <c r="B12" s="83" t="s">
        <v>26</v>
      </c>
      <c r="C12" s="290" t="s">
        <v>27</v>
      </c>
      <c r="D12" s="290" t="s">
        <v>28</v>
      </c>
      <c r="E12" s="76" t="s">
        <v>22</v>
      </c>
    </row>
    <row r="13" spans="2:5" ht="37.5" customHeight="1" x14ac:dyDescent="0.2">
      <c r="B13" s="83" t="s">
        <v>29</v>
      </c>
      <c r="C13" s="290" t="s">
        <v>30</v>
      </c>
      <c r="D13" s="290" t="s">
        <v>31</v>
      </c>
      <c r="E13" s="76" t="s">
        <v>22</v>
      </c>
    </row>
    <row r="14" spans="2:5" ht="90" customHeight="1" x14ac:dyDescent="0.2">
      <c r="B14" s="83" t="s">
        <v>32</v>
      </c>
      <c r="C14" s="290" t="s">
        <v>33</v>
      </c>
      <c r="D14" s="290" t="s">
        <v>34</v>
      </c>
      <c r="E14" s="76" t="s">
        <v>22</v>
      </c>
    </row>
    <row r="15" spans="2:5" ht="45.6" customHeight="1" x14ac:dyDescent="0.2">
      <c r="B15" s="83" t="s">
        <v>35</v>
      </c>
      <c r="C15" s="290" t="s">
        <v>36</v>
      </c>
      <c r="D15" s="290" t="s">
        <v>37</v>
      </c>
      <c r="E15" s="76" t="s">
        <v>22</v>
      </c>
    </row>
    <row r="16" spans="2:5" ht="59.65" customHeight="1" x14ac:dyDescent="0.2">
      <c r="B16" s="83" t="s">
        <v>38</v>
      </c>
      <c r="C16" s="290" t="s">
        <v>39</v>
      </c>
      <c r="D16" s="290" t="s">
        <v>40</v>
      </c>
      <c r="E16" s="76" t="s">
        <v>22</v>
      </c>
    </row>
    <row r="17" spans="2:5" ht="63.6" customHeight="1" thickBot="1" x14ac:dyDescent="0.25">
      <c r="B17" s="314" t="s">
        <v>41</v>
      </c>
      <c r="C17" s="315" t="s">
        <v>42</v>
      </c>
      <c r="D17" s="138" t="s">
        <v>43</v>
      </c>
      <c r="E17" s="79" t="s">
        <v>22</v>
      </c>
    </row>
    <row r="18" spans="2:5" ht="15.75" thickBot="1" x14ac:dyDescent="0.3">
      <c r="B18" s="85"/>
      <c r="C18" s="86"/>
      <c r="D18" s="87"/>
      <c r="E18" s="88"/>
    </row>
    <row r="19" spans="2:5" ht="19.5" thickBot="1" x14ac:dyDescent="0.25">
      <c r="B19" s="350" t="s">
        <v>44</v>
      </c>
      <c r="C19" s="351"/>
      <c r="D19" s="351"/>
      <c r="E19" s="352"/>
    </row>
    <row r="20" spans="2:5" ht="19.5" thickBot="1" x14ac:dyDescent="0.25">
      <c r="B20" s="69" t="s">
        <v>4</v>
      </c>
      <c r="C20" s="134" t="s">
        <v>5</v>
      </c>
      <c r="D20" s="132" t="s">
        <v>6</v>
      </c>
      <c r="E20" s="70" t="s">
        <v>7</v>
      </c>
    </row>
    <row r="21" spans="2:5" ht="84.75" customHeight="1" x14ac:dyDescent="0.2">
      <c r="B21" s="89" t="s">
        <v>45</v>
      </c>
      <c r="C21" s="286" t="s">
        <v>46</v>
      </c>
      <c r="D21" s="287" t="s">
        <v>47</v>
      </c>
      <c r="E21" s="92" t="s">
        <v>48</v>
      </c>
    </row>
    <row r="22" spans="2:5" ht="77.25" customHeight="1" thickBot="1" x14ac:dyDescent="0.25">
      <c r="B22" s="311" t="s">
        <v>49</v>
      </c>
      <c r="C22" s="312" t="s">
        <v>50</v>
      </c>
      <c r="D22" s="313" t="s">
        <v>51</v>
      </c>
      <c r="E22" s="79" t="s">
        <v>48</v>
      </c>
    </row>
    <row r="23" spans="2:5" ht="15.75" thickBot="1" x14ac:dyDescent="0.3">
      <c r="B23" s="85"/>
      <c r="C23" s="86"/>
      <c r="D23" s="87"/>
      <c r="E23" s="88"/>
    </row>
    <row r="24" spans="2:5" ht="19.5" thickBot="1" x14ac:dyDescent="0.25">
      <c r="B24" s="353" t="s">
        <v>52</v>
      </c>
      <c r="C24" s="354"/>
      <c r="D24" s="355"/>
      <c r="E24" s="356"/>
    </row>
    <row r="25" spans="2:5" ht="38.25" thickBot="1" x14ac:dyDescent="0.25">
      <c r="B25" s="69" t="s">
        <v>4</v>
      </c>
      <c r="C25" s="134" t="s">
        <v>5</v>
      </c>
      <c r="D25" s="132" t="s">
        <v>6</v>
      </c>
      <c r="E25" s="134" t="s">
        <v>7</v>
      </c>
    </row>
    <row r="26" spans="2:5" s="4" customFormat="1" ht="270" customHeight="1" x14ac:dyDescent="0.25">
      <c r="B26" s="93" t="s">
        <v>53</v>
      </c>
      <c r="C26" s="94" t="s">
        <v>54</v>
      </c>
      <c r="D26" s="95" t="s">
        <v>55</v>
      </c>
      <c r="E26" s="76" t="s">
        <v>22</v>
      </c>
    </row>
    <row r="27" spans="2:5" s="4" customFormat="1" ht="80.650000000000006" customHeight="1" x14ac:dyDescent="0.25">
      <c r="B27" s="331" t="s">
        <v>56</v>
      </c>
      <c r="C27" s="137" t="s">
        <v>57</v>
      </c>
      <c r="D27" s="323" t="s">
        <v>58</v>
      </c>
      <c r="E27" s="333" t="s">
        <v>22</v>
      </c>
    </row>
    <row r="28" spans="2:5" s="4" customFormat="1" ht="59.1" customHeight="1" x14ac:dyDescent="0.25">
      <c r="B28" s="332"/>
      <c r="C28" s="137" t="s">
        <v>59</v>
      </c>
      <c r="D28" s="324"/>
      <c r="E28" s="334"/>
    </row>
    <row r="29" spans="2:5" s="4" customFormat="1" ht="65.099999999999994" customHeight="1" x14ac:dyDescent="0.25">
      <c r="B29" s="332"/>
      <c r="C29" s="137" t="s">
        <v>60</v>
      </c>
      <c r="D29" s="324"/>
      <c r="E29" s="334"/>
    </row>
    <row r="30" spans="2:5" s="4" customFormat="1" ht="34.5" customHeight="1" x14ac:dyDescent="0.25">
      <c r="B30" s="96" t="s">
        <v>61</v>
      </c>
      <c r="C30" s="97" t="s">
        <v>62</v>
      </c>
      <c r="D30" s="98"/>
      <c r="E30" s="99" t="s">
        <v>63</v>
      </c>
    </row>
    <row r="31" spans="2:5" s="4" customFormat="1" ht="65.099999999999994" customHeight="1" x14ac:dyDescent="0.25">
      <c r="B31" s="331" t="s">
        <v>64</v>
      </c>
      <c r="C31" s="285" t="s">
        <v>65</v>
      </c>
      <c r="D31" s="323" t="s">
        <v>58</v>
      </c>
      <c r="E31" s="333" t="s">
        <v>22</v>
      </c>
    </row>
    <row r="32" spans="2:5" s="4" customFormat="1" ht="45.75" customHeight="1" x14ac:dyDescent="0.25">
      <c r="B32" s="332"/>
      <c r="C32" s="285" t="s">
        <v>66</v>
      </c>
      <c r="D32" s="324"/>
      <c r="E32" s="334"/>
    </row>
    <row r="33" spans="2:5" s="4" customFormat="1" ht="45.75" customHeight="1" x14ac:dyDescent="0.25">
      <c r="B33" s="332"/>
      <c r="C33" s="285" t="s">
        <v>67</v>
      </c>
      <c r="D33" s="324"/>
      <c r="E33" s="334"/>
    </row>
    <row r="34" spans="2:5" s="4" customFormat="1" ht="34.5" customHeight="1" x14ac:dyDescent="0.25">
      <c r="B34" s="96" t="s">
        <v>61</v>
      </c>
      <c r="C34" s="97" t="s">
        <v>68</v>
      </c>
      <c r="D34" s="98"/>
      <c r="E34" s="99" t="s">
        <v>63</v>
      </c>
    </row>
    <row r="35" spans="2:5" s="4" customFormat="1" ht="43.5" customHeight="1" x14ac:dyDescent="0.25">
      <c r="B35" s="331" t="s">
        <v>69</v>
      </c>
      <c r="C35" s="285" t="s">
        <v>70</v>
      </c>
      <c r="D35" s="323" t="s">
        <v>71</v>
      </c>
      <c r="E35" s="333" t="s">
        <v>22</v>
      </c>
    </row>
    <row r="36" spans="2:5" s="4" customFormat="1" ht="43.5" customHeight="1" x14ac:dyDescent="0.25">
      <c r="B36" s="332"/>
      <c r="C36" s="285" t="s">
        <v>72</v>
      </c>
      <c r="D36" s="324"/>
      <c r="E36" s="334"/>
    </row>
    <row r="37" spans="2:5" s="4" customFormat="1" ht="43.5" customHeight="1" x14ac:dyDescent="0.25">
      <c r="B37" s="332"/>
      <c r="C37" s="285" t="s">
        <v>73</v>
      </c>
      <c r="D37" s="324"/>
      <c r="E37" s="334"/>
    </row>
    <row r="38" spans="2:5" s="4" customFormat="1" ht="47.25" customHeight="1" x14ac:dyDescent="0.25">
      <c r="B38" s="96" t="s">
        <v>61</v>
      </c>
      <c r="C38" s="97" t="s">
        <v>74</v>
      </c>
      <c r="D38" s="98"/>
      <c r="E38" s="99" t="s">
        <v>63</v>
      </c>
    </row>
    <row r="39" spans="2:5" s="4" customFormat="1" ht="47.25" customHeight="1" x14ac:dyDescent="0.25">
      <c r="B39" s="96" t="s">
        <v>75</v>
      </c>
      <c r="C39" s="97" t="s">
        <v>76</v>
      </c>
      <c r="D39" s="98"/>
      <c r="E39" s="99" t="s">
        <v>63</v>
      </c>
    </row>
    <row r="40" spans="2:5" s="4" customFormat="1" ht="57.75" customHeight="1" thickBot="1" x14ac:dyDescent="0.3">
      <c r="B40" s="100" t="s">
        <v>77</v>
      </c>
      <c r="C40" s="101" t="s">
        <v>78</v>
      </c>
      <c r="D40" s="84" t="s">
        <v>79</v>
      </c>
      <c r="E40" s="79" t="s">
        <v>22</v>
      </c>
    </row>
    <row r="41" spans="2:5" ht="15.75" thickBot="1" x14ac:dyDescent="0.3">
      <c r="B41" s="85"/>
      <c r="C41" s="86"/>
      <c r="D41" s="87"/>
      <c r="E41" s="88"/>
    </row>
    <row r="42" spans="2:5" ht="19.5" thickBot="1" x14ac:dyDescent="0.25">
      <c r="B42" s="335" t="s">
        <v>80</v>
      </c>
      <c r="C42" s="336"/>
      <c r="D42" s="337"/>
      <c r="E42" s="338"/>
    </row>
    <row r="43" spans="2:5" ht="38.25" thickBot="1" x14ac:dyDescent="0.25">
      <c r="B43" s="69" t="s">
        <v>4</v>
      </c>
      <c r="C43" s="134" t="s">
        <v>5</v>
      </c>
      <c r="D43" s="132" t="s">
        <v>6</v>
      </c>
      <c r="E43" s="134" t="s">
        <v>7</v>
      </c>
    </row>
    <row r="44" spans="2:5" s="4" customFormat="1" ht="45" x14ac:dyDescent="0.25">
      <c r="B44" s="102" t="s">
        <v>81</v>
      </c>
      <c r="C44" s="103" t="s">
        <v>82</v>
      </c>
      <c r="D44" s="104" t="s">
        <v>83</v>
      </c>
      <c r="E44" s="339" t="s">
        <v>22</v>
      </c>
    </row>
    <row r="45" spans="2:5" s="4" customFormat="1" ht="120" x14ac:dyDescent="0.25">
      <c r="B45" s="105" t="s">
        <v>84</v>
      </c>
      <c r="C45" s="106" t="s">
        <v>85</v>
      </c>
      <c r="D45" s="107" t="s">
        <v>86</v>
      </c>
      <c r="E45" s="340"/>
    </row>
    <row r="46" spans="2:5" s="4" customFormat="1" ht="172.5" customHeight="1" x14ac:dyDescent="0.25">
      <c r="B46" s="105" t="s">
        <v>87</v>
      </c>
      <c r="C46" s="106" t="s">
        <v>88</v>
      </c>
      <c r="D46" s="107" t="s">
        <v>89</v>
      </c>
      <c r="E46" s="340"/>
    </row>
    <row r="47" spans="2:5" s="4" customFormat="1" ht="117.75" customHeight="1" x14ac:dyDescent="0.25">
      <c r="B47" s="105" t="s">
        <v>90</v>
      </c>
      <c r="C47" s="106" t="s">
        <v>91</v>
      </c>
      <c r="D47" s="107" t="s">
        <v>92</v>
      </c>
      <c r="E47" s="340"/>
    </row>
    <row r="48" spans="2:5" s="4" customFormat="1" ht="143.25" customHeight="1" x14ac:dyDescent="0.25">
      <c r="B48" s="105" t="s">
        <v>93</v>
      </c>
      <c r="C48" s="106" t="s">
        <v>94</v>
      </c>
      <c r="D48" s="107" t="s">
        <v>95</v>
      </c>
      <c r="E48" s="340"/>
    </row>
    <row r="49" spans="2:5" s="4" customFormat="1" ht="79.5" customHeight="1" thickBot="1" x14ac:dyDescent="0.3">
      <c r="B49" s="108" t="s">
        <v>96</v>
      </c>
      <c r="C49" s="109" t="s">
        <v>97</v>
      </c>
      <c r="D49" s="110" t="s">
        <v>98</v>
      </c>
      <c r="E49" s="341"/>
    </row>
    <row r="50" spans="2:5" s="4" customFormat="1" ht="15.75" thickBot="1" x14ac:dyDescent="0.3">
      <c r="B50" s="85"/>
      <c r="C50" s="86"/>
      <c r="D50" s="87"/>
      <c r="E50" s="85"/>
    </row>
    <row r="51" spans="2:5" s="4" customFormat="1" ht="19.5" thickBot="1" x14ac:dyDescent="0.3">
      <c r="B51" s="342" t="s">
        <v>99</v>
      </c>
      <c r="C51" s="343"/>
      <c r="D51" s="344"/>
      <c r="E51" s="345"/>
    </row>
    <row r="52" spans="2:5" s="4" customFormat="1" ht="38.25" thickBot="1" x14ac:dyDescent="0.3">
      <c r="B52" s="69" t="s">
        <v>4</v>
      </c>
      <c r="C52" s="134" t="s">
        <v>5</v>
      </c>
      <c r="D52" s="132" t="s">
        <v>6</v>
      </c>
      <c r="E52" s="134" t="s">
        <v>7</v>
      </c>
    </row>
    <row r="53" spans="2:5" ht="45" x14ac:dyDescent="0.2">
      <c r="B53" s="111" t="s">
        <v>100</v>
      </c>
      <c r="C53" s="90" t="s">
        <v>101</v>
      </c>
      <c r="D53" s="91" t="s">
        <v>102</v>
      </c>
      <c r="E53" s="76" t="s">
        <v>22</v>
      </c>
    </row>
    <row r="54" spans="2:5" ht="180" x14ac:dyDescent="0.2">
      <c r="B54" s="112" t="s">
        <v>103</v>
      </c>
      <c r="C54" s="113" t="s">
        <v>104</v>
      </c>
      <c r="D54" s="114" t="s">
        <v>105</v>
      </c>
      <c r="E54" s="76" t="s">
        <v>22</v>
      </c>
    </row>
    <row r="55" spans="2:5" ht="75" x14ac:dyDescent="0.2">
      <c r="B55" s="112" t="s">
        <v>106</v>
      </c>
      <c r="C55" s="113" t="s">
        <v>107</v>
      </c>
      <c r="D55" s="114" t="s">
        <v>108</v>
      </c>
      <c r="E55" s="76" t="s">
        <v>22</v>
      </c>
    </row>
    <row r="56" spans="2:5" ht="60" x14ac:dyDescent="0.2">
      <c r="B56" s="112" t="s">
        <v>109</v>
      </c>
      <c r="C56" s="113" t="s">
        <v>110</v>
      </c>
      <c r="D56" s="113" t="s">
        <v>111</v>
      </c>
      <c r="E56" s="76" t="s">
        <v>22</v>
      </c>
    </row>
    <row r="57" spans="2:5" ht="90" x14ac:dyDescent="0.2">
      <c r="B57" s="112" t="s">
        <v>112</v>
      </c>
      <c r="C57" s="113" t="s">
        <v>113</v>
      </c>
      <c r="D57" s="114" t="s">
        <v>114</v>
      </c>
      <c r="E57" s="76" t="s">
        <v>22</v>
      </c>
    </row>
    <row r="58" spans="2:5" ht="90" x14ac:dyDescent="0.2">
      <c r="B58" s="112" t="s">
        <v>115</v>
      </c>
      <c r="C58" s="113" t="s">
        <v>116</v>
      </c>
      <c r="D58" s="113" t="s">
        <v>117</v>
      </c>
      <c r="E58" s="76" t="s">
        <v>22</v>
      </c>
    </row>
    <row r="59" spans="2:5" ht="30" x14ac:dyDescent="0.2">
      <c r="B59" s="112" t="s">
        <v>118</v>
      </c>
      <c r="C59" s="113" t="s">
        <v>119</v>
      </c>
      <c r="D59" s="114" t="s">
        <v>120</v>
      </c>
      <c r="E59" s="76" t="s">
        <v>22</v>
      </c>
    </row>
    <row r="60" spans="2:5" ht="89.25" customHeight="1" x14ac:dyDescent="0.2">
      <c r="B60" s="112" t="s">
        <v>121</v>
      </c>
      <c r="C60" s="113" t="s">
        <v>122</v>
      </c>
      <c r="D60" s="113" t="s">
        <v>123</v>
      </c>
      <c r="E60" s="76" t="s">
        <v>22</v>
      </c>
    </row>
    <row r="61" spans="2:5" ht="30" customHeight="1" x14ac:dyDescent="0.2">
      <c r="B61" s="112" t="s">
        <v>124</v>
      </c>
      <c r="C61" s="113" t="s">
        <v>125</v>
      </c>
      <c r="D61" s="114" t="s">
        <v>126</v>
      </c>
      <c r="E61" s="76" t="s">
        <v>22</v>
      </c>
    </row>
    <row r="62" spans="2:5" ht="40.5" customHeight="1" x14ac:dyDescent="0.2">
      <c r="B62" s="116" t="s">
        <v>127</v>
      </c>
      <c r="C62" s="117" t="s">
        <v>128</v>
      </c>
      <c r="D62" s="114" t="s">
        <v>129</v>
      </c>
      <c r="E62" s="76" t="s">
        <v>22</v>
      </c>
    </row>
    <row r="63" spans="2:5" ht="50.25" customHeight="1" x14ac:dyDescent="0.2">
      <c r="B63" s="116" t="s">
        <v>130</v>
      </c>
      <c r="C63" s="117" t="s">
        <v>131</v>
      </c>
      <c r="D63" s="118" t="s">
        <v>132</v>
      </c>
      <c r="E63" s="76" t="s">
        <v>22</v>
      </c>
    </row>
    <row r="64" spans="2:5" ht="42.75" customHeight="1" x14ac:dyDescent="0.2">
      <c r="B64" s="119" t="s">
        <v>133</v>
      </c>
      <c r="C64" s="120" t="s">
        <v>134</v>
      </c>
      <c r="D64" s="118" t="s">
        <v>135</v>
      </c>
      <c r="E64" s="115" t="s">
        <v>63</v>
      </c>
    </row>
    <row r="65" spans="2:5" ht="47.25" customHeight="1" x14ac:dyDescent="0.2">
      <c r="B65" s="119" t="s">
        <v>136</v>
      </c>
      <c r="C65" s="117" t="s">
        <v>128</v>
      </c>
      <c r="D65" s="118" t="s">
        <v>135</v>
      </c>
      <c r="E65" s="115" t="s">
        <v>63</v>
      </c>
    </row>
    <row r="66" spans="2:5" ht="156" customHeight="1" x14ac:dyDescent="0.2">
      <c r="B66" s="119" t="s">
        <v>137</v>
      </c>
      <c r="C66" s="117" t="s">
        <v>138</v>
      </c>
      <c r="D66" s="118" t="s">
        <v>135</v>
      </c>
      <c r="E66" s="115" t="s">
        <v>63</v>
      </c>
    </row>
    <row r="67" spans="2:5" ht="95.25" customHeight="1" x14ac:dyDescent="0.2">
      <c r="B67" s="119" t="s">
        <v>139</v>
      </c>
      <c r="C67" s="117" t="s">
        <v>140</v>
      </c>
      <c r="D67" s="118" t="s">
        <v>135</v>
      </c>
      <c r="E67" s="115" t="s">
        <v>63</v>
      </c>
    </row>
    <row r="68" spans="2:5" ht="44.25" customHeight="1" x14ac:dyDescent="0.2">
      <c r="B68" s="121" t="s">
        <v>141</v>
      </c>
      <c r="C68" s="113" t="s">
        <v>142</v>
      </c>
      <c r="D68" s="114" t="s">
        <v>143</v>
      </c>
      <c r="E68" s="76" t="s">
        <v>22</v>
      </c>
    </row>
    <row r="69" spans="2:5" ht="24" customHeight="1" x14ac:dyDescent="0.2">
      <c r="B69" s="112" t="s">
        <v>144</v>
      </c>
      <c r="C69" s="113" t="s">
        <v>145</v>
      </c>
      <c r="D69" s="114" t="s">
        <v>146</v>
      </c>
      <c r="E69" s="76" t="s">
        <v>22</v>
      </c>
    </row>
    <row r="70" spans="2:5" ht="40.5" customHeight="1" x14ac:dyDescent="0.2">
      <c r="B70" s="112" t="s">
        <v>147</v>
      </c>
      <c r="C70" s="113" t="s">
        <v>148</v>
      </c>
      <c r="D70" s="114" t="s">
        <v>149</v>
      </c>
      <c r="E70" s="76" t="s">
        <v>22</v>
      </c>
    </row>
    <row r="71" spans="2:5" ht="43.5" customHeight="1" x14ac:dyDescent="0.2">
      <c r="B71" s="112" t="s">
        <v>150</v>
      </c>
      <c r="C71" s="113" t="s">
        <v>151</v>
      </c>
      <c r="D71" s="114" t="s">
        <v>152</v>
      </c>
      <c r="E71" s="174" t="s">
        <v>22</v>
      </c>
    </row>
    <row r="72" spans="2:5" ht="93.75" customHeight="1" thickBot="1" x14ac:dyDescent="0.25">
      <c r="B72" s="122" t="s">
        <v>153</v>
      </c>
      <c r="C72" s="123" t="s">
        <v>154</v>
      </c>
      <c r="D72" s="124" t="s">
        <v>155</v>
      </c>
      <c r="E72" s="79" t="s">
        <v>22</v>
      </c>
    </row>
    <row r="73" spans="2:5" ht="15.75" thickBot="1" x14ac:dyDescent="0.25">
      <c r="B73" s="85"/>
      <c r="C73" s="86"/>
      <c r="D73" s="87"/>
      <c r="E73" s="125"/>
    </row>
    <row r="74" spans="2:5" ht="19.5" thickBot="1" x14ac:dyDescent="0.25">
      <c r="B74" s="328" t="s">
        <v>156</v>
      </c>
      <c r="C74" s="329"/>
      <c r="D74" s="329"/>
      <c r="E74" s="330"/>
    </row>
    <row r="75" spans="2:5" ht="19.5" thickBot="1" x14ac:dyDescent="0.25">
      <c r="B75" s="69" t="s">
        <v>4</v>
      </c>
      <c r="C75" s="134" t="s">
        <v>5</v>
      </c>
      <c r="D75" s="132" t="s">
        <v>6</v>
      </c>
      <c r="E75" s="70" t="s">
        <v>7</v>
      </c>
    </row>
    <row r="76" spans="2:5" ht="165" customHeight="1" thickBot="1" x14ac:dyDescent="0.25">
      <c r="B76" s="126" t="s">
        <v>157</v>
      </c>
      <c r="C76" s="127" t="s">
        <v>158</v>
      </c>
      <c r="D76" s="128" t="s">
        <v>159</v>
      </c>
      <c r="E76" s="79" t="s">
        <v>22</v>
      </c>
    </row>
    <row r="77" spans="2:5" ht="15.75" thickBot="1" x14ac:dyDescent="0.25">
      <c r="B77" s="85"/>
      <c r="C77" s="86"/>
      <c r="D77" s="87"/>
      <c r="E77" s="125"/>
    </row>
    <row r="78" spans="2:5" ht="19.5" thickBot="1" x14ac:dyDescent="0.25">
      <c r="B78" s="325" t="s">
        <v>160</v>
      </c>
      <c r="C78" s="326"/>
      <c r="D78" s="326"/>
      <c r="E78" s="327"/>
    </row>
    <row r="79" spans="2:5" ht="19.5" thickBot="1" x14ac:dyDescent="0.25">
      <c r="B79" s="69" t="s">
        <v>4</v>
      </c>
      <c r="C79" s="134" t="s">
        <v>5</v>
      </c>
      <c r="D79" s="132" t="s">
        <v>6</v>
      </c>
      <c r="E79" s="70" t="s">
        <v>7</v>
      </c>
    </row>
    <row r="80" spans="2:5" ht="61.5" customHeight="1" x14ac:dyDescent="0.2">
      <c r="B80" s="308" t="s">
        <v>427</v>
      </c>
      <c r="C80" s="129" t="s">
        <v>161</v>
      </c>
      <c r="D80" s="72" t="s">
        <v>162</v>
      </c>
      <c r="E80" s="76" t="s">
        <v>163</v>
      </c>
    </row>
    <row r="81" spans="2:5" ht="70.5" customHeight="1" x14ac:dyDescent="0.2">
      <c r="B81" s="309" t="s">
        <v>428</v>
      </c>
      <c r="C81" s="130" t="s">
        <v>164</v>
      </c>
      <c r="D81" s="75" t="s">
        <v>165</v>
      </c>
      <c r="E81" s="76" t="s">
        <v>163</v>
      </c>
    </row>
    <row r="82" spans="2:5" ht="54" customHeight="1" thickBot="1" x14ac:dyDescent="0.25">
      <c r="B82" s="310" t="s">
        <v>429</v>
      </c>
      <c r="C82" s="131" t="s">
        <v>166</v>
      </c>
      <c r="D82" s="78" t="s">
        <v>167</v>
      </c>
      <c r="E82" s="79" t="s">
        <v>163</v>
      </c>
    </row>
  </sheetData>
  <sheetProtection formatCells="0" formatColumns="0" formatRows="0" insertColumns="0" insertRows="0" insertHyperlinks="0" deleteColumns="0" deleteRows="0" sort="0" autoFilter="0" pivotTables="0"/>
  <mergeCells count="17">
    <mergeCell ref="B7:E7"/>
    <mergeCell ref="B19:E19"/>
    <mergeCell ref="B24:E24"/>
    <mergeCell ref="B27:B29"/>
    <mergeCell ref="E27:E29"/>
    <mergeCell ref="D27:D29"/>
    <mergeCell ref="D31:D33"/>
    <mergeCell ref="D35:D37"/>
    <mergeCell ref="B78:E78"/>
    <mergeCell ref="B74:E74"/>
    <mergeCell ref="B31:B33"/>
    <mergeCell ref="E31:E33"/>
    <mergeCell ref="B35:B37"/>
    <mergeCell ref="E35:E37"/>
    <mergeCell ref="B42:E42"/>
    <mergeCell ref="E44:E49"/>
    <mergeCell ref="B51:E51"/>
  </mergeCells>
  <conditionalFormatting sqref="B19">
    <cfRule type="duplicateValues" dxfId="31" priority="2"/>
  </conditionalFormatting>
  <conditionalFormatting sqref="B21">
    <cfRule type="duplicateValues" dxfId="30" priority="4"/>
  </conditionalFormatting>
  <conditionalFormatting sqref="B22">
    <cfRule type="duplicateValues" dxfId="29" priority="3"/>
  </conditionalFormatting>
  <pageMargins left="0.7" right="0.7" top="0.75" bottom="0.75" header="0.3" footer="0.3"/>
  <pageSetup scale="69" orientation="portrait" horizont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B1:C12"/>
  <sheetViews>
    <sheetView showGridLines="0" zoomScaleNormal="100" workbookViewId="0">
      <selection activeCell="B2" sqref="B2"/>
    </sheetView>
  </sheetViews>
  <sheetFormatPr baseColWidth="10" defaultColWidth="11.42578125" defaultRowHeight="12.75" x14ac:dyDescent="0.2"/>
  <cols>
    <col min="1" max="1" width="4.42578125" style="3" customWidth="1"/>
    <col min="2" max="2" width="25.7109375" style="3" customWidth="1"/>
    <col min="3" max="3" width="150.28515625" style="3" customWidth="1"/>
    <col min="4" max="16384" width="11.42578125" style="3"/>
  </cols>
  <sheetData>
    <row r="1" spans="2:3" ht="13.5" thickBot="1" x14ac:dyDescent="0.25"/>
    <row r="2" spans="2:3" ht="19.5" thickBot="1" x14ac:dyDescent="0.25">
      <c r="B2" s="59" t="s">
        <v>168</v>
      </c>
      <c r="C2" s="60" t="s">
        <v>169</v>
      </c>
    </row>
    <row r="3" spans="2:3" ht="58.5" customHeight="1" x14ac:dyDescent="0.2">
      <c r="B3" s="61" t="s">
        <v>170</v>
      </c>
      <c r="C3" s="62" t="s">
        <v>171</v>
      </c>
    </row>
    <row r="4" spans="2:3" ht="99" customHeight="1" x14ac:dyDescent="0.2">
      <c r="B4" s="63" t="s">
        <v>172</v>
      </c>
      <c r="C4" s="64" t="s">
        <v>173</v>
      </c>
    </row>
    <row r="5" spans="2:3" ht="48.75" customHeight="1" x14ac:dyDescent="0.2">
      <c r="B5" s="63" t="s">
        <v>174</v>
      </c>
      <c r="C5" s="65" t="s">
        <v>175</v>
      </c>
    </row>
    <row r="6" spans="2:3" ht="77.25" customHeight="1" x14ac:dyDescent="0.2">
      <c r="B6" s="63" t="s">
        <v>176</v>
      </c>
      <c r="C6" s="65" t="s">
        <v>177</v>
      </c>
    </row>
    <row r="7" spans="2:3" ht="25.5" customHeight="1" x14ac:dyDescent="0.2">
      <c r="B7" s="63" t="s">
        <v>178</v>
      </c>
      <c r="C7" s="64" t="s">
        <v>179</v>
      </c>
    </row>
    <row r="8" spans="2:3" ht="36" customHeight="1" x14ac:dyDescent="0.2">
      <c r="B8" s="63" t="s">
        <v>180</v>
      </c>
      <c r="C8" s="64" t="s">
        <v>181</v>
      </c>
    </row>
    <row r="9" spans="2:3" ht="50.25" customHeight="1" x14ac:dyDescent="0.2">
      <c r="B9" s="63" t="s">
        <v>182</v>
      </c>
      <c r="C9" s="65" t="s">
        <v>183</v>
      </c>
    </row>
    <row r="10" spans="2:3" ht="72.75" customHeight="1" x14ac:dyDescent="0.2">
      <c r="B10" s="63" t="s">
        <v>184</v>
      </c>
      <c r="C10" s="65" t="s">
        <v>185</v>
      </c>
    </row>
    <row r="11" spans="2:3" ht="63" customHeight="1" x14ac:dyDescent="0.2">
      <c r="B11" s="63" t="s">
        <v>186</v>
      </c>
      <c r="C11" s="65" t="s">
        <v>187</v>
      </c>
    </row>
    <row r="12" spans="2:3" ht="63" customHeight="1" thickBot="1" x14ac:dyDescent="0.25">
      <c r="B12" s="66" t="s">
        <v>188</v>
      </c>
      <c r="C12" s="67" t="s">
        <v>189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B1:C14"/>
  <sheetViews>
    <sheetView zoomScaleNormal="100" workbookViewId="0">
      <selection activeCell="B1" sqref="B1"/>
    </sheetView>
  </sheetViews>
  <sheetFormatPr baseColWidth="10" defaultColWidth="11.42578125" defaultRowHeight="15" x14ac:dyDescent="0.25"/>
  <cols>
    <col min="2" max="2" width="164.5703125" customWidth="1"/>
    <col min="3" max="3" width="15.28515625" customWidth="1"/>
  </cols>
  <sheetData>
    <row r="1" spans="2:3" ht="27" thickBot="1" x14ac:dyDescent="0.3">
      <c r="B1" s="173" t="s">
        <v>190</v>
      </c>
      <c r="C1" s="167" t="s">
        <v>191</v>
      </c>
    </row>
    <row r="2" spans="2:3" s="171" customFormat="1" ht="48" customHeight="1" thickBot="1" x14ac:dyDescent="0.3">
      <c r="B2" s="172" t="s">
        <v>192</v>
      </c>
      <c r="C2" s="168" t="s">
        <v>193</v>
      </c>
    </row>
    <row r="3" spans="2:3" s="171" customFormat="1" ht="58.15" customHeight="1" thickBot="1" x14ac:dyDescent="0.3">
      <c r="B3" s="172" t="s">
        <v>194</v>
      </c>
      <c r="C3" s="169" t="s">
        <v>195</v>
      </c>
    </row>
    <row r="4" spans="2:3" s="171" customFormat="1" ht="35.65" customHeight="1" thickBot="1" x14ac:dyDescent="0.3">
      <c r="B4" s="172" t="s">
        <v>196</v>
      </c>
      <c r="C4" s="170" t="s">
        <v>197</v>
      </c>
    </row>
    <row r="5" spans="2:3" ht="15.75" thickBot="1" x14ac:dyDescent="0.3"/>
    <row r="6" spans="2:3" ht="27" thickBot="1" x14ac:dyDescent="0.3">
      <c r="B6" s="173" t="s">
        <v>198</v>
      </c>
      <c r="C6" s="167" t="s">
        <v>191</v>
      </c>
    </row>
    <row r="7" spans="2:3" ht="37.15" customHeight="1" thickBot="1" x14ac:dyDescent="0.3">
      <c r="B7" s="172" t="s">
        <v>199</v>
      </c>
      <c r="C7" s="168" t="s">
        <v>193</v>
      </c>
    </row>
    <row r="8" spans="2:3" ht="36.6" customHeight="1" thickBot="1" x14ac:dyDescent="0.3">
      <c r="B8" s="172" t="s">
        <v>200</v>
      </c>
      <c r="C8" s="169" t="s">
        <v>195</v>
      </c>
    </row>
    <row r="9" spans="2:3" ht="36" customHeight="1" thickBot="1" x14ac:dyDescent="0.3">
      <c r="B9" s="172" t="s">
        <v>201</v>
      </c>
      <c r="C9" s="170" t="s">
        <v>197</v>
      </c>
    </row>
    <row r="10" spans="2:3" ht="15.75" thickBot="1" x14ac:dyDescent="0.3"/>
    <row r="11" spans="2:3" ht="27" thickBot="1" x14ac:dyDescent="0.3">
      <c r="B11" s="173" t="s">
        <v>202</v>
      </c>
      <c r="C11" s="167" t="s">
        <v>191</v>
      </c>
    </row>
    <row r="12" spans="2:3" ht="35.65" customHeight="1" thickBot="1" x14ac:dyDescent="0.3">
      <c r="B12" s="172" t="s">
        <v>203</v>
      </c>
      <c r="C12" s="168" t="s">
        <v>193</v>
      </c>
    </row>
    <row r="13" spans="2:3" ht="37.15" customHeight="1" thickBot="1" x14ac:dyDescent="0.3">
      <c r="B13" s="172" t="s">
        <v>204</v>
      </c>
      <c r="C13" s="169" t="s">
        <v>195</v>
      </c>
    </row>
    <row r="14" spans="2:3" ht="37.15" customHeight="1" thickBot="1" x14ac:dyDescent="0.3">
      <c r="B14" s="172" t="s">
        <v>205</v>
      </c>
      <c r="C14" s="170" t="s">
        <v>197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BA306"/>
  <sheetViews>
    <sheetView tabSelected="1" topLeftCell="AQ1" zoomScale="95" zoomScaleNormal="95" workbookViewId="0">
      <selection activeCell="BB3" sqref="BB3"/>
    </sheetView>
  </sheetViews>
  <sheetFormatPr baseColWidth="10" defaultColWidth="11.42578125" defaultRowHeight="12.75" zeroHeight="1" x14ac:dyDescent="0.2"/>
  <cols>
    <col min="1" max="1" width="4.28515625" style="179" bestFit="1" customWidth="1"/>
    <col min="2" max="2" width="19.28515625" style="179" customWidth="1"/>
    <col min="3" max="3" width="19.5703125" style="179" customWidth="1"/>
    <col min="4" max="4" width="17.5703125" style="179" customWidth="1"/>
    <col min="5" max="5" width="44.7109375" style="180" customWidth="1"/>
    <col min="6" max="6" width="22.7109375" style="179" customWidth="1"/>
    <col min="7" max="7" width="18.7109375" style="179" customWidth="1"/>
    <col min="8" max="8" width="22.28515625" style="179" customWidth="1"/>
    <col min="9" max="9" width="25.7109375" style="179" customWidth="1"/>
    <col min="10" max="10" width="24.7109375" style="179" customWidth="1"/>
    <col min="11" max="12" width="16.7109375" style="179" customWidth="1"/>
    <col min="13" max="13" width="16.28515625" style="179" customWidth="1"/>
    <col min="14" max="14" width="22.7109375" style="179" customWidth="1"/>
    <col min="15" max="15" width="7.28515625" style="179" hidden="1" customWidth="1"/>
    <col min="16" max="16" width="21.28515625" style="179" customWidth="1"/>
    <col min="17" max="17" width="7.28515625" style="179" hidden="1" customWidth="1"/>
    <col min="18" max="18" width="18.7109375" style="179" customWidth="1"/>
    <col min="19" max="19" width="7.28515625" style="179" hidden="1" customWidth="1"/>
    <col min="20" max="20" width="10.42578125" style="179" hidden="1" customWidth="1"/>
    <col min="21" max="21" width="18.28515625" style="179" customWidth="1"/>
    <col min="22" max="22" width="25.7109375" style="179" customWidth="1"/>
    <col min="23" max="24" width="14.28515625" style="179" customWidth="1"/>
    <col min="25" max="25" width="14.7109375" style="179" customWidth="1"/>
    <col min="26" max="26" width="15.28515625" style="179" customWidth="1"/>
    <col min="27" max="27" width="14.7109375" style="179" customWidth="1"/>
    <col min="28" max="28" width="23.5703125" style="179" customWidth="1"/>
    <col min="29" max="29" width="16.7109375" style="179" customWidth="1"/>
    <col min="30" max="30" width="18.7109375" style="179" customWidth="1"/>
    <col min="31" max="31" width="18.5703125" style="179" customWidth="1"/>
    <col min="32" max="32" width="18.28515625" style="179" customWidth="1"/>
    <col min="33" max="33" width="17.28515625" style="179" customWidth="1"/>
    <col min="34" max="34" width="30.5703125" style="179" customWidth="1"/>
    <col min="35" max="35" width="26.28515625" style="179" customWidth="1"/>
    <col min="36" max="36" width="34.7109375" style="179" customWidth="1"/>
    <col min="37" max="37" width="25.7109375" style="179" customWidth="1"/>
    <col min="38" max="38" width="24.28515625" style="179" customWidth="1"/>
    <col min="39" max="39" width="20.7109375" style="179" customWidth="1"/>
    <col min="40" max="40" width="32.7109375" style="179" customWidth="1"/>
    <col min="41" max="41" width="33.7109375" style="179" customWidth="1"/>
    <col min="42" max="42" width="26.7109375" style="179" customWidth="1"/>
    <col min="43" max="43" width="22.42578125" style="179" customWidth="1"/>
    <col min="44" max="44" width="18.7109375" style="179" customWidth="1"/>
    <col min="45" max="45" width="20.7109375" style="179" customWidth="1"/>
    <col min="46" max="46" width="23.28515625" style="179" customWidth="1"/>
    <col min="47" max="47" width="14.5703125" style="179" customWidth="1"/>
    <col min="48" max="48" width="20" style="179" customWidth="1"/>
    <col min="49" max="49" width="17.5703125" style="179" customWidth="1"/>
    <col min="50" max="50" width="17.7109375" style="179" bestFit="1" customWidth="1"/>
    <col min="51" max="51" width="23" style="179" bestFit="1" customWidth="1"/>
    <col min="52" max="52" width="20.28515625" style="179" customWidth="1"/>
    <col min="53" max="53" width="23.7109375" style="179" customWidth="1"/>
    <col min="54" max="16384" width="11.42578125" style="179"/>
  </cols>
  <sheetData>
    <row r="1" spans="1:53" ht="24.6" customHeight="1" x14ac:dyDescent="0.2">
      <c r="A1" s="357"/>
      <c r="B1" s="358"/>
      <c r="C1" s="358"/>
      <c r="D1" s="358"/>
      <c r="E1" s="361" t="s">
        <v>206</v>
      </c>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1"/>
      <c r="AM1" s="361"/>
      <c r="AN1" s="361"/>
      <c r="AO1" s="361"/>
      <c r="AP1" s="361"/>
      <c r="AQ1" s="361"/>
      <c r="AR1" s="361"/>
      <c r="AS1" s="361"/>
      <c r="AT1" s="361"/>
      <c r="AU1" s="361"/>
      <c r="AV1" s="361"/>
      <c r="AW1" s="361"/>
      <c r="AX1" s="361"/>
      <c r="AY1" s="361"/>
      <c r="AZ1" s="362"/>
      <c r="BA1" s="278" t="s">
        <v>207</v>
      </c>
    </row>
    <row r="2" spans="1:53" ht="25.15" customHeight="1" x14ac:dyDescent="0.2">
      <c r="A2" s="357"/>
      <c r="B2" s="358"/>
      <c r="C2" s="358"/>
      <c r="D2" s="358"/>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2"/>
      <c r="BA2" s="279" t="s">
        <v>434</v>
      </c>
    </row>
    <row r="3" spans="1:53" ht="25.15" customHeight="1" thickBot="1" x14ac:dyDescent="0.25">
      <c r="A3" s="359"/>
      <c r="B3" s="360"/>
      <c r="C3" s="360"/>
      <c r="D3" s="360"/>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363"/>
      <c r="AK3" s="363"/>
      <c r="AL3" s="363"/>
      <c r="AM3" s="363"/>
      <c r="AN3" s="363"/>
      <c r="AO3" s="363"/>
      <c r="AP3" s="363"/>
      <c r="AQ3" s="363"/>
      <c r="AR3" s="363"/>
      <c r="AS3" s="363"/>
      <c r="AT3" s="363"/>
      <c r="AU3" s="363"/>
      <c r="AV3" s="363"/>
      <c r="AW3" s="363"/>
      <c r="AX3" s="363"/>
      <c r="AY3" s="363"/>
      <c r="AZ3" s="364"/>
      <c r="BA3" s="316" t="s">
        <v>439</v>
      </c>
    </row>
    <row r="4" spans="1:53" ht="38.1" customHeight="1" thickBot="1" x14ac:dyDescent="0.25">
      <c r="A4" s="368" t="s">
        <v>16</v>
      </c>
      <c r="B4" s="369"/>
      <c r="C4" s="369"/>
      <c r="D4" s="369"/>
      <c r="E4" s="369"/>
      <c r="F4" s="369"/>
      <c r="G4" s="369"/>
      <c r="H4" s="369"/>
      <c r="I4" s="369"/>
      <c r="J4" s="369"/>
      <c r="K4" s="368" t="s">
        <v>208</v>
      </c>
      <c r="L4" s="369"/>
      <c r="M4" s="376" t="s">
        <v>52</v>
      </c>
      <c r="N4" s="377"/>
      <c r="O4" s="377"/>
      <c r="P4" s="377"/>
      <c r="Q4" s="377"/>
      <c r="R4" s="377"/>
      <c r="S4" s="377"/>
      <c r="T4" s="377"/>
      <c r="U4" s="377"/>
      <c r="V4" s="378"/>
      <c r="W4" s="370" t="s">
        <v>209</v>
      </c>
      <c r="X4" s="371"/>
      <c r="Y4" s="371"/>
      <c r="Z4" s="371"/>
      <c r="AA4" s="371"/>
      <c r="AB4" s="372"/>
      <c r="AC4" s="373" t="s">
        <v>210</v>
      </c>
      <c r="AD4" s="374"/>
      <c r="AE4" s="374"/>
      <c r="AF4" s="374"/>
      <c r="AG4" s="374"/>
      <c r="AH4" s="374"/>
      <c r="AI4" s="374"/>
      <c r="AJ4" s="374"/>
      <c r="AK4" s="374"/>
      <c r="AL4" s="374"/>
      <c r="AM4" s="374"/>
      <c r="AN4" s="374"/>
      <c r="AO4" s="374"/>
      <c r="AP4" s="374"/>
      <c r="AQ4" s="374"/>
      <c r="AR4" s="374"/>
      <c r="AS4" s="374"/>
      <c r="AT4" s="374"/>
      <c r="AU4" s="374"/>
      <c r="AV4" s="375"/>
      <c r="AW4" s="181" t="s">
        <v>156</v>
      </c>
      <c r="AX4" s="365" t="s">
        <v>160</v>
      </c>
      <c r="AY4" s="366"/>
      <c r="AZ4" s="366"/>
      <c r="BA4" s="367"/>
    </row>
    <row r="5" spans="1:53" ht="77.25" thickBot="1" x14ac:dyDescent="0.25">
      <c r="A5" s="182" t="s">
        <v>211</v>
      </c>
      <c r="B5" s="183" t="s">
        <v>212</v>
      </c>
      <c r="C5" s="183" t="s">
        <v>23</v>
      </c>
      <c r="D5" s="183" t="s">
        <v>26</v>
      </c>
      <c r="E5" s="183" t="s">
        <v>29</v>
      </c>
      <c r="F5" s="183" t="s">
        <v>32</v>
      </c>
      <c r="G5" s="183" t="s">
        <v>213</v>
      </c>
      <c r="H5" s="183" t="s">
        <v>214</v>
      </c>
      <c r="I5" s="183" t="s">
        <v>215</v>
      </c>
      <c r="J5" s="183" t="s">
        <v>41</v>
      </c>
      <c r="K5" s="184" t="s">
        <v>216</v>
      </c>
      <c r="L5" s="185" t="s">
        <v>217</v>
      </c>
      <c r="M5" s="186" t="s">
        <v>53</v>
      </c>
      <c r="N5" s="187" t="s">
        <v>218</v>
      </c>
      <c r="O5" s="188" t="s">
        <v>61</v>
      </c>
      <c r="P5" s="187" t="s">
        <v>219</v>
      </c>
      <c r="Q5" s="188" t="s">
        <v>61</v>
      </c>
      <c r="R5" s="187" t="s">
        <v>220</v>
      </c>
      <c r="S5" s="188" t="s">
        <v>61</v>
      </c>
      <c r="T5" s="188" t="s">
        <v>221</v>
      </c>
      <c r="U5" s="188" t="s">
        <v>75</v>
      </c>
      <c r="V5" s="189" t="s">
        <v>77</v>
      </c>
      <c r="W5" s="190" t="s">
        <v>81</v>
      </c>
      <c r="X5" s="191" t="s">
        <v>84</v>
      </c>
      <c r="Y5" s="191" t="s">
        <v>87</v>
      </c>
      <c r="Z5" s="191" t="s">
        <v>90</v>
      </c>
      <c r="AA5" s="191" t="s">
        <v>93</v>
      </c>
      <c r="AB5" s="192" t="s">
        <v>222</v>
      </c>
      <c r="AC5" s="193" t="s">
        <v>100</v>
      </c>
      <c r="AD5" s="194" t="s">
        <v>103</v>
      </c>
      <c r="AE5" s="194" t="s">
        <v>106</v>
      </c>
      <c r="AF5" s="194" t="s">
        <v>109</v>
      </c>
      <c r="AG5" s="194" t="s">
        <v>112</v>
      </c>
      <c r="AH5" s="194" t="s">
        <v>115</v>
      </c>
      <c r="AI5" s="194" t="s">
        <v>118</v>
      </c>
      <c r="AJ5" s="194" t="s">
        <v>121</v>
      </c>
      <c r="AK5" s="194" t="s">
        <v>124</v>
      </c>
      <c r="AL5" s="195" t="s">
        <v>127</v>
      </c>
      <c r="AM5" s="195" t="s">
        <v>130</v>
      </c>
      <c r="AN5" s="196" t="s">
        <v>223</v>
      </c>
      <c r="AO5" s="188" t="s">
        <v>136</v>
      </c>
      <c r="AP5" s="188" t="s">
        <v>224</v>
      </c>
      <c r="AQ5" s="197" t="s">
        <v>139</v>
      </c>
      <c r="AR5" s="198" t="s">
        <v>141</v>
      </c>
      <c r="AS5" s="198" t="s">
        <v>144</v>
      </c>
      <c r="AT5" s="194" t="s">
        <v>147</v>
      </c>
      <c r="AU5" s="194" t="s">
        <v>150</v>
      </c>
      <c r="AV5" s="194" t="s">
        <v>153</v>
      </c>
      <c r="AW5" s="181" t="s">
        <v>157</v>
      </c>
      <c r="AX5" s="305" t="s">
        <v>431</v>
      </c>
      <c r="AY5" s="306" t="s">
        <v>430</v>
      </c>
      <c r="AZ5" s="306" t="s">
        <v>426</v>
      </c>
      <c r="BA5" s="307" t="s">
        <v>225</v>
      </c>
    </row>
    <row r="6" spans="1:53" s="304" customFormat="1" ht="84.75" customHeight="1" thickBot="1" x14ac:dyDescent="0.25">
      <c r="A6" s="291" t="s">
        <v>226</v>
      </c>
      <c r="B6" s="292" t="s">
        <v>227</v>
      </c>
      <c r="C6" s="292" t="s">
        <v>228</v>
      </c>
      <c r="D6" s="292" t="s">
        <v>229</v>
      </c>
      <c r="E6" s="293" t="s">
        <v>230</v>
      </c>
      <c r="F6" s="292" t="s">
        <v>231</v>
      </c>
      <c r="G6" s="292" t="s">
        <v>232</v>
      </c>
      <c r="H6" s="292" t="s">
        <v>233</v>
      </c>
      <c r="I6" s="292" t="s">
        <v>234</v>
      </c>
      <c r="J6" s="294" t="s">
        <v>235</v>
      </c>
      <c r="K6" s="291" t="s">
        <v>236</v>
      </c>
      <c r="L6" s="292" t="s">
        <v>237</v>
      </c>
      <c r="M6" s="295" t="s">
        <v>238</v>
      </c>
      <c r="N6" s="294" t="s">
        <v>423</v>
      </c>
      <c r="O6" s="294"/>
      <c r="P6" s="294" t="s">
        <v>424</v>
      </c>
      <c r="Q6" s="294"/>
      <c r="R6" s="294" t="s">
        <v>425</v>
      </c>
      <c r="S6" s="294"/>
      <c r="T6" s="294"/>
      <c r="U6" s="294" t="s">
        <v>239</v>
      </c>
      <c r="V6" s="296" t="s">
        <v>240</v>
      </c>
      <c r="W6" s="297" t="s">
        <v>241</v>
      </c>
      <c r="X6" s="298" t="s">
        <v>242</v>
      </c>
      <c r="Y6" s="298" t="s">
        <v>243</v>
      </c>
      <c r="Z6" s="298" t="s">
        <v>244</v>
      </c>
      <c r="AA6" s="298" t="s">
        <v>245</v>
      </c>
      <c r="AB6" s="299" t="s">
        <v>246</v>
      </c>
      <c r="AC6" s="295" t="s">
        <v>247</v>
      </c>
      <c r="AD6" s="300" t="s">
        <v>248</v>
      </c>
      <c r="AE6" s="300" t="s">
        <v>249</v>
      </c>
      <c r="AF6" s="300" t="s">
        <v>250</v>
      </c>
      <c r="AG6" s="300" t="s">
        <v>437</v>
      </c>
      <c r="AH6" s="300" t="s">
        <v>251</v>
      </c>
      <c r="AI6" s="300" t="s">
        <v>252</v>
      </c>
      <c r="AJ6" s="300" t="s">
        <v>253</v>
      </c>
      <c r="AK6" s="300" t="s">
        <v>252</v>
      </c>
      <c r="AL6" s="300" t="s">
        <v>254</v>
      </c>
      <c r="AM6" s="301" t="s">
        <v>255</v>
      </c>
      <c r="AN6" s="297" t="s">
        <v>256</v>
      </c>
      <c r="AO6" s="298" t="s">
        <v>256</v>
      </c>
      <c r="AP6" s="298" t="s">
        <v>256</v>
      </c>
      <c r="AQ6" s="299" t="s">
        <v>256</v>
      </c>
      <c r="AR6" s="295" t="s">
        <v>257</v>
      </c>
      <c r="AS6" s="300" t="s">
        <v>436</v>
      </c>
      <c r="AT6" s="300" t="s">
        <v>258</v>
      </c>
      <c r="AU6" s="300" t="s">
        <v>259</v>
      </c>
      <c r="AV6" s="296" t="s">
        <v>260</v>
      </c>
      <c r="AW6" s="302" t="s">
        <v>261</v>
      </c>
      <c r="AX6" s="302" t="s">
        <v>433</v>
      </c>
      <c r="AY6" s="302" t="s">
        <v>432</v>
      </c>
      <c r="AZ6" s="302" t="s">
        <v>262</v>
      </c>
      <c r="BA6" s="303"/>
    </row>
    <row r="7" spans="1:53" ht="117" customHeight="1" x14ac:dyDescent="0.2">
      <c r="A7" s="199">
        <v>1</v>
      </c>
      <c r="B7" s="200"/>
      <c r="C7" s="200"/>
      <c r="D7" s="200"/>
      <c r="E7" s="201"/>
      <c r="F7" s="200"/>
      <c r="G7" s="200"/>
      <c r="H7" s="200"/>
      <c r="I7" s="280"/>
      <c r="J7" s="280"/>
      <c r="K7" s="199"/>
      <c r="L7" s="202"/>
      <c r="M7" s="281"/>
      <c r="N7" s="238"/>
      <c r="O7" s="239">
        <f>IFERROR(VLOOKUP(N7,'Listas Generales'!$B$25:$C$29,2,0),0)</f>
        <v>0</v>
      </c>
      <c r="P7" s="238"/>
      <c r="Q7" s="239">
        <f>IFERROR(VLOOKUP(P7,'Listas Generales'!$B$32:$C$36,2,0),0)</f>
        <v>0</v>
      </c>
      <c r="R7" s="238"/>
      <c r="S7" s="239">
        <f>IFERROR(VLOOKUP(R7,'Listas Generales'!$B$40:$C$44,2,0),0)</f>
        <v>0</v>
      </c>
      <c r="T7" s="239">
        <f>IF(OR(O7=0,Q7=0,S7=0),0,IF(AND(O7=1,Q7=1,S7=1),1,(IF(OR(AND(O7=5,Q7=5),AND(Q7=5,S7=5),AND(O7=5,S7=5),AND(O7=5,Q7=5,S7=5)),5,3))))</f>
        <v>0</v>
      </c>
      <c r="U7" s="238" t="str">
        <f>IFERROR(VLOOKUP(T7,'Listas Generales'!$B$4:$C$7,2,0),"-")</f>
        <v>Sin clasificar</v>
      </c>
      <c r="V7" s="203"/>
      <c r="W7" s="204"/>
      <c r="X7" s="205"/>
      <c r="Y7" s="205"/>
      <c r="Z7" s="205"/>
      <c r="AA7" s="205"/>
      <c r="AB7" s="206"/>
      <c r="AC7" s="252"/>
      <c r="AD7" s="253"/>
      <c r="AE7" s="253"/>
      <c r="AF7" s="253"/>
      <c r="AG7" s="254"/>
      <c r="AH7" s="253"/>
      <c r="AI7" s="205"/>
      <c r="AJ7" s="253"/>
      <c r="AK7" s="282"/>
      <c r="AL7" s="252"/>
      <c r="AM7" s="218"/>
      <c r="AN7" s="260" t="str">
        <f>IF(ISERROR(VLOOKUP(AL7,'Listas Ley Transparencia'!$H$3:$M$17,2,0)),"",VLOOKUP(AL7,'Listas Ley Transparencia'!$H$3:$M$17,2,0))</f>
        <v/>
      </c>
      <c r="AO7" s="261" t="str">
        <f>IF(ISERROR(VLOOKUP(AL7,'Listas Ley Transparencia'!$H$3:$M$17,3,0)),"",VLOOKUP(AL7,'Listas Ley Transparencia'!$H$3:$M$17,3,0))</f>
        <v/>
      </c>
      <c r="AP7" s="261" t="str">
        <f>IF(ISERROR(VLOOKUP(AL7,'Listas Ley Transparencia'!$H$3:$M$17,4,0)),"",VLOOKUP(AL7,'Listas Ley Transparencia'!$H$3:$M$17,4,0))</f>
        <v/>
      </c>
      <c r="AQ7" s="262" t="str">
        <f>IF(ISERROR(VLOOKUP(AL7,'Listas Ley Transparencia'!$H$3:$M$17,6,0)),"",VLOOKUP(AL7,'Listas Ley Transparencia'!$H$3:$M$17,6,0))</f>
        <v/>
      </c>
      <c r="AR7" s="256"/>
      <c r="AS7" s="207"/>
      <c r="AT7" s="253"/>
      <c r="AU7" s="253"/>
      <c r="AV7" s="208"/>
      <c r="AW7" s="266"/>
      <c r="AX7" s="267"/>
      <c r="AY7" s="268"/>
      <c r="AZ7" s="268"/>
      <c r="BA7" s="269" t="str">
        <f>IF(OR(AX7="Si",AY7="Si",AZ7="Si"),"Si","No")</f>
        <v>No</v>
      </c>
    </row>
    <row r="8" spans="1:53" ht="106.5" customHeight="1" x14ac:dyDescent="0.2">
      <c r="A8" s="209">
        <v>2</v>
      </c>
      <c r="B8" s="212"/>
      <c r="C8" s="212"/>
      <c r="D8" s="212"/>
      <c r="E8" s="211"/>
      <c r="F8" s="210"/>
      <c r="G8" s="210"/>
      <c r="H8" s="212"/>
      <c r="I8" s="221"/>
      <c r="J8" s="221"/>
      <c r="K8" s="213"/>
      <c r="L8" s="214"/>
      <c r="M8" s="281"/>
      <c r="N8" s="240"/>
      <c r="O8" s="239">
        <f>IFERROR(VLOOKUP(N8,'Listas Generales'!$B$25:$C$29,2,0),0)</f>
        <v>0</v>
      </c>
      <c r="P8" s="240"/>
      <c r="Q8" s="239">
        <f>IFERROR(VLOOKUP(P8,'Listas Generales'!$B$32:$C$36,2,0),0)</f>
        <v>0</v>
      </c>
      <c r="R8" s="240"/>
      <c r="S8" s="239">
        <f>IFERROR(VLOOKUP(R8,'Listas Generales'!$B$40:$C$44,2,0),0)</f>
        <v>0</v>
      </c>
      <c r="T8" s="241">
        <f t="shared" ref="T8:T66" si="0">IF(OR(O8=0,Q8=0,S8=0),0,IF(AND(O8=1,Q8=1,S8=1),1,(IF(OR(AND(O8=5,Q8=5),AND(Q8=5,S8=5),AND(O8=5,S8=5),AND(O8=5,Q8=5,S8=5)),5,3))))</f>
        <v>0</v>
      </c>
      <c r="U8" s="238" t="str">
        <f>IFERROR(VLOOKUP(T8,'Listas Generales'!$B$4:$C$7,2,0),"-")</f>
        <v>Sin clasificar</v>
      </c>
      <c r="V8" s="215"/>
      <c r="W8" s="216"/>
      <c r="X8" s="217"/>
      <c r="Y8" s="217"/>
      <c r="Z8" s="217"/>
      <c r="AA8" s="217"/>
      <c r="AB8" s="208"/>
      <c r="AC8" s="252"/>
      <c r="AD8" s="252"/>
      <c r="AE8" s="252"/>
      <c r="AF8" s="252"/>
      <c r="AG8" s="255"/>
      <c r="AH8" s="255"/>
      <c r="AI8" s="283"/>
      <c r="AJ8" s="255"/>
      <c r="AK8" s="282"/>
      <c r="AL8" s="252"/>
      <c r="AM8" s="218"/>
      <c r="AN8" s="260" t="str">
        <f>IF(ISERROR(VLOOKUP(AL8,'Listas Ley Transparencia'!$H$3:$M$17,2,0)),"",VLOOKUP(AL8,'Listas Ley Transparencia'!$H$3:$M$17,2,0))</f>
        <v/>
      </c>
      <c r="AO8" s="261" t="str">
        <f>IF(ISERROR(VLOOKUP(AL8,'Listas Ley Transparencia'!$H$3:$M$17,3,0)),"",VLOOKUP(AL8,'Listas Ley Transparencia'!$H$3:$M$17,3,0))</f>
        <v/>
      </c>
      <c r="AP8" s="261" t="str">
        <f>IF(ISERROR(VLOOKUP(AL8,'Listas Ley Transparencia'!$H$3:$M$17,4,0)),"",VLOOKUP(AL8,'Listas Ley Transparencia'!$H$3:$M$17,4,0))</f>
        <v/>
      </c>
      <c r="AQ8" s="262" t="str">
        <f>IF(ISERROR(VLOOKUP(AL8,'Listas Ley Transparencia'!$H$3:$M$17,6,0)),"",VLOOKUP(AL8,'Listas Ley Transparencia'!$H$3:$M$17,6,0))</f>
        <v/>
      </c>
      <c r="AR8" s="246"/>
      <c r="AS8" s="219"/>
      <c r="AT8" s="247"/>
      <c r="AU8" s="247"/>
      <c r="AV8" s="217"/>
      <c r="AW8" s="270"/>
      <c r="AX8" s="271"/>
      <c r="AY8" s="272"/>
      <c r="AZ8" s="272"/>
      <c r="BA8" s="273" t="str">
        <f t="shared" ref="BA8:BA66" si="1">IF(OR(AX8="Si",AY8="Si",AZ8="Si"),"Si","No")</f>
        <v>No</v>
      </c>
    </row>
    <row r="9" spans="1:53" ht="93" customHeight="1" x14ac:dyDescent="0.2">
      <c r="A9" s="209">
        <v>3</v>
      </c>
      <c r="B9" s="212"/>
      <c r="C9" s="212"/>
      <c r="D9" s="212"/>
      <c r="E9" s="220"/>
      <c r="F9" s="210"/>
      <c r="G9" s="210"/>
      <c r="H9" s="212"/>
      <c r="I9" s="221"/>
      <c r="J9" s="221"/>
      <c r="K9" s="213"/>
      <c r="L9" s="214"/>
      <c r="M9" s="281"/>
      <c r="N9" s="240"/>
      <c r="O9" s="239">
        <f>IFERROR(VLOOKUP(N9,'Listas Generales'!$B$25:$C$29,2,0),0)</f>
        <v>0</v>
      </c>
      <c r="P9" s="240"/>
      <c r="Q9" s="239">
        <f>IFERROR(VLOOKUP(P9,'Listas Generales'!$B$32:$C$36,2,0),0)</f>
        <v>0</v>
      </c>
      <c r="R9" s="240"/>
      <c r="S9" s="239">
        <f>IFERROR(VLOOKUP(R9,'Listas Generales'!$B$40:$C$44,2,0),0)</f>
        <v>0</v>
      </c>
      <c r="T9" s="241">
        <f t="shared" si="0"/>
        <v>0</v>
      </c>
      <c r="U9" s="238" t="str">
        <f>IFERROR(VLOOKUP(T9,'Listas Generales'!$B$4:$C$7,2,0),"-")</f>
        <v>Sin clasificar</v>
      </c>
      <c r="V9" s="215"/>
      <c r="W9" s="216"/>
      <c r="X9" s="217"/>
      <c r="Y9" s="217"/>
      <c r="Z9" s="217"/>
      <c r="AA9" s="217"/>
      <c r="AB9" s="208"/>
      <c r="AC9" s="252"/>
      <c r="AD9" s="252"/>
      <c r="AE9" s="252"/>
      <c r="AF9" s="252"/>
      <c r="AG9" s="255"/>
      <c r="AH9" s="255"/>
      <c r="AI9" s="283"/>
      <c r="AJ9" s="255"/>
      <c r="AK9" s="282"/>
      <c r="AL9" s="252"/>
      <c r="AM9" s="218"/>
      <c r="AN9" s="260" t="str">
        <f>IF(ISERROR(VLOOKUP(AL9,'Listas Ley Transparencia'!$H$3:$M$17,2,0)),"",VLOOKUP(AL9,'Listas Ley Transparencia'!$H$3:$M$17,2,0))</f>
        <v/>
      </c>
      <c r="AO9" s="261" t="str">
        <f>IF(ISERROR(VLOOKUP(AL9,'Listas Ley Transparencia'!$H$3:$M$17,3,0)),"",VLOOKUP(AL9,'Listas Ley Transparencia'!$H$3:$M$17,3,0))</f>
        <v/>
      </c>
      <c r="AP9" s="261" t="str">
        <f>IF(ISERROR(VLOOKUP(AL9,'Listas Ley Transparencia'!$H$3:$M$17,4,0)),"",VLOOKUP(AL9,'Listas Ley Transparencia'!$H$3:$M$17,4,0))</f>
        <v/>
      </c>
      <c r="AQ9" s="262" t="str">
        <f>IF(ISERROR(VLOOKUP(AL9,'Listas Ley Transparencia'!$H$3:$M$17,6,0)),"",VLOOKUP(AL9,'Listas Ley Transparencia'!$H$3:$M$17,6,0))</f>
        <v/>
      </c>
      <c r="AR9" s="246"/>
      <c r="AS9" s="219"/>
      <c r="AT9" s="247"/>
      <c r="AU9" s="247"/>
      <c r="AV9" s="217"/>
      <c r="AW9" s="270"/>
      <c r="AX9" s="271"/>
      <c r="AY9" s="272"/>
      <c r="AZ9" s="272"/>
      <c r="BA9" s="273" t="str">
        <f t="shared" si="1"/>
        <v>No</v>
      </c>
    </row>
    <row r="10" spans="1:53" ht="75.400000000000006" customHeight="1" x14ac:dyDescent="0.2">
      <c r="A10" s="209">
        <v>4</v>
      </c>
      <c r="B10" s="212"/>
      <c r="C10" s="212"/>
      <c r="D10" s="212"/>
      <c r="E10" s="211"/>
      <c r="F10" s="210"/>
      <c r="G10" s="210"/>
      <c r="H10" s="212"/>
      <c r="I10" s="221"/>
      <c r="J10" s="221"/>
      <c r="K10" s="213"/>
      <c r="L10" s="214"/>
      <c r="M10" s="281"/>
      <c r="N10" s="240"/>
      <c r="O10" s="239">
        <f>IFERROR(VLOOKUP(N10,'Listas Generales'!$B$25:$C$29,2,0),0)</f>
        <v>0</v>
      </c>
      <c r="P10" s="240"/>
      <c r="Q10" s="239">
        <f>IFERROR(VLOOKUP(P10,'Listas Generales'!$B$32:$C$36,2,0),0)</f>
        <v>0</v>
      </c>
      <c r="R10" s="240"/>
      <c r="S10" s="239">
        <f>IFERROR(VLOOKUP(R10,'Listas Generales'!$B$40:$C$44,2,0),0)</f>
        <v>0</v>
      </c>
      <c r="T10" s="241">
        <f t="shared" si="0"/>
        <v>0</v>
      </c>
      <c r="U10" s="238" t="str">
        <f>IFERROR(VLOOKUP(T10,'Listas Generales'!$B$4:$C$7,2,0),"-")</f>
        <v>Sin clasificar</v>
      </c>
      <c r="V10" s="215"/>
      <c r="W10" s="216"/>
      <c r="X10" s="217"/>
      <c r="Y10" s="217"/>
      <c r="Z10" s="217"/>
      <c r="AA10" s="217"/>
      <c r="AB10" s="208"/>
      <c r="AC10" s="252"/>
      <c r="AD10" s="252"/>
      <c r="AE10" s="252"/>
      <c r="AF10" s="252"/>
      <c r="AG10" s="255"/>
      <c r="AH10" s="255"/>
      <c r="AI10" s="283"/>
      <c r="AJ10" s="255"/>
      <c r="AK10" s="283"/>
      <c r="AL10" s="252"/>
      <c r="AM10" s="218"/>
      <c r="AN10" s="260" t="str">
        <f>IF(ISERROR(VLOOKUP(AL10,'Listas Ley Transparencia'!$H$3:$M$17,2,0)),"",VLOOKUP(AL10,'Listas Ley Transparencia'!$H$3:$M$17,2,0))</f>
        <v/>
      </c>
      <c r="AO10" s="261" t="str">
        <f>IF(ISERROR(VLOOKUP(AL10,'Listas Ley Transparencia'!$H$3:$M$17,3,0)),"",VLOOKUP(AL10,'Listas Ley Transparencia'!$H$3:$M$17,3,0))</f>
        <v/>
      </c>
      <c r="AP10" s="261" t="str">
        <f>IF(ISERROR(VLOOKUP(AL10,'Listas Ley Transparencia'!$H$3:$M$17,4,0)),"",VLOOKUP(AL10,'Listas Ley Transparencia'!$H$3:$M$17,4,0))</f>
        <v/>
      </c>
      <c r="AQ10" s="262" t="str">
        <f>IF(ISERROR(VLOOKUP(AL10,'Listas Ley Transparencia'!$H$3:$M$17,6,0)),"",VLOOKUP(AL10,'Listas Ley Transparencia'!$H$3:$M$17,6,0))</f>
        <v/>
      </c>
      <c r="AR10" s="246"/>
      <c r="AS10" s="219"/>
      <c r="AT10" s="247"/>
      <c r="AU10" s="247"/>
      <c r="AV10" s="217"/>
      <c r="AW10" s="270"/>
      <c r="AX10" s="271"/>
      <c r="AY10" s="272"/>
      <c r="AZ10" s="272"/>
      <c r="BA10" s="273" t="str">
        <f t="shared" si="1"/>
        <v>No</v>
      </c>
    </row>
    <row r="11" spans="1:53" ht="93" customHeight="1" x14ac:dyDescent="0.2">
      <c r="A11" s="209">
        <v>5</v>
      </c>
      <c r="B11" s="212"/>
      <c r="C11" s="212"/>
      <c r="D11" s="212"/>
      <c r="E11" s="220"/>
      <c r="F11" s="210"/>
      <c r="G11" s="210"/>
      <c r="H11" s="212"/>
      <c r="I11" s="221"/>
      <c r="J11" s="221"/>
      <c r="K11" s="213"/>
      <c r="L11" s="214"/>
      <c r="M11" s="281"/>
      <c r="N11" s="240"/>
      <c r="O11" s="239">
        <f>IFERROR(VLOOKUP(N11,'Listas Generales'!$B$25:$C$29,2,0),0)</f>
        <v>0</v>
      </c>
      <c r="P11" s="240"/>
      <c r="Q11" s="239">
        <f>IFERROR(VLOOKUP(P11,'Listas Generales'!$B$32:$C$36,2,0),0)</f>
        <v>0</v>
      </c>
      <c r="R11" s="240"/>
      <c r="S11" s="239">
        <f>IFERROR(VLOOKUP(R11,'Listas Generales'!$B$40:$C$44,2,0),0)</f>
        <v>0</v>
      </c>
      <c r="T11" s="241">
        <f t="shared" si="0"/>
        <v>0</v>
      </c>
      <c r="U11" s="240" t="str">
        <f>IFERROR(VLOOKUP(T11,'Listas Generales'!$B$4:$C$7,2,0),"-")</f>
        <v>Sin clasificar</v>
      </c>
      <c r="V11" s="215"/>
      <c r="W11" s="216"/>
      <c r="X11" s="217"/>
      <c r="Y11" s="217"/>
      <c r="Z11" s="217"/>
      <c r="AA11" s="217"/>
      <c r="AB11" s="208"/>
      <c r="AC11" s="252"/>
      <c r="AD11" s="252"/>
      <c r="AE11" s="252"/>
      <c r="AF11" s="252"/>
      <c r="AG11" s="255"/>
      <c r="AH11" s="255"/>
      <c r="AI11" s="283"/>
      <c r="AJ11" s="255"/>
      <c r="AK11" s="283"/>
      <c r="AL11" s="252"/>
      <c r="AM11" s="218"/>
      <c r="AN11" s="260" t="str">
        <f>IF(ISERROR(VLOOKUP(AL11,'Listas Ley Transparencia'!$H$3:$M$17,2,0)),"",VLOOKUP(AL11,'Listas Ley Transparencia'!$H$3:$M$17,2,0))</f>
        <v/>
      </c>
      <c r="AO11" s="261" t="str">
        <f>IF(ISERROR(VLOOKUP(AL11,'Listas Ley Transparencia'!$H$3:$M$17,3,0)),"",VLOOKUP(AL11,'Listas Ley Transparencia'!$H$3:$M$17,3,0))</f>
        <v/>
      </c>
      <c r="AP11" s="261" t="str">
        <f>IF(ISERROR(VLOOKUP(AL11,'Listas Ley Transparencia'!$H$3:$M$17,4,0)),"",VLOOKUP(AL11,'Listas Ley Transparencia'!$H$3:$M$17,4,0))</f>
        <v/>
      </c>
      <c r="AQ11" s="262" t="str">
        <f>IF(ISERROR(VLOOKUP(AL11,'Listas Ley Transparencia'!$H$3:$M$17,6,0)),"",VLOOKUP(AL11,'Listas Ley Transparencia'!$H$3:$M$17,6,0))</f>
        <v/>
      </c>
      <c r="AR11" s="246"/>
      <c r="AS11" s="219"/>
      <c r="AT11" s="247"/>
      <c r="AU11" s="247"/>
      <c r="AV11" s="208"/>
      <c r="AW11" s="270"/>
      <c r="AX11" s="271"/>
      <c r="AY11" s="272"/>
      <c r="AZ11" s="272"/>
      <c r="BA11" s="273" t="str">
        <f t="shared" si="1"/>
        <v>No</v>
      </c>
    </row>
    <row r="12" spans="1:53" ht="93" customHeight="1" x14ac:dyDescent="0.2">
      <c r="A12" s="209">
        <v>6</v>
      </c>
      <c r="B12" s="212"/>
      <c r="C12" s="212"/>
      <c r="D12" s="212"/>
      <c r="E12" s="211"/>
      <c r="F12" s="210"/>
      <c r="G12" s="210"/>
      <c r="H12" s="212"/>
      <c r="I12" s="221"/>
      <c r="J12" s="221"/>
      <c r="K12" s="223"/>
      <c r="L12" s="214"/>
      <c r="M12" s="281"/>
      <c r="N12" s="240"/>
      <c r="O12" s="239">
        <f>IFERROR(VLOOKUP(N12,'Listas Generales'!$B$25:$C$29,2,0),0)</f>
        <v>0</v>
      </c>
      <c r="P12" s="240"/>
      <c r="Q12" s="239">
        <f>IFERROR(VLOOKUP(P12,'Listas Generales'!$B$32:$C$36,2,0),0)</f>
        <v>0</v>
      </c>
      <c r="R12" s="240"/>
      <c r="S12" s="239">
        <f>IFERROR(VLOOKUP(R12,'Listas Generales'!$B$40:$C$44,2,0),0)</f>
        <v>0</v>
      </c>
      <c r="T12" s="241">
        <f t="shared" si="0"/>
        <v>0</v>
      </c>
      <c r="U12" s="240" t="str">
        <f>IFERROR(VLOOKUP(T12,'Listas Generales'!$B$4:$C$7,2,0),"-")</f>
        <v>Sin clasificar</v>
      </c>
      <c r="V12" s="215"/>
      <c r="W12" s="216"/>
      <c r="X12" s="217"/>
      <c r="Y12" s="217"/>
      <c r="Z12" s="217"/>
      <c r="AA12" s="217"/>
      <c r="AB12" s="208"/>
      <c r="AC12" s="252"/>
      <c r="AD12" s="252"/>
      <c r="AE12" s="252"/>
      <c r="AF12" s="252"/>
      <c r="AG12" s="255"/>
      <c r="AH12" s="255"/>
      <c r="AI12" s="283"/>
      <c r="AJ12" s="255"/>
      <c r="AK12" s="283"/>
      <c r="AL12" s="252"/>
      <c r="AM12" s="218"/>
      <c r="AN12" s="260" t="str">
        <f>IF(ISERROR(VLOOKUP(AL12,'Listas Ley Transparencia'!$H$3:$M$17,2,0)),"",VLOOKUP(AL12,'Listas Ley Transparencia'!$H$3:$M$17,2,0))</f>
        <v/>
      </c>
      <c r="AO12" s="261" t="str">
        <f>IF(ISERROR(VLOOKUP(AL12,'Listas Ley Transparencia'!$H$3:$M$17,3,0)),"",VLOOKUP(AL12,'Listas Ley Transparencia'!$H$3:$M$17,3,0))</f>
        <v/>
      </c>
      <c r="AP12" s="261" t="str">
        <f>IF(ISERROR(VLOOKUP(AL12,'Listas Ley Transparencia'!$H$3:$M$17,4,0)),"",VLOOKUP(AL12,'Listas Ley Transparencia'!$H$3:$M$17,4,0))</f>
        <v/>
      </c>
      <c r="AQ12" s="262" t="str">
        <f>IF(ISERROR(VLOOKUP(AL12,'Listas Ley Transparencia'!$H$3:$M$17,6,0)),"",VLOOKUP(AL12,'Listas Ley Transparencia'!$H$3:$M$17,6,0))</f>
        <v/>
      </c>
      <c r="AR12" s="246"/>
      <c r="AS12" s="219"/>
      <c r="AT12" s="247"/>
      <c r="AU12" s="247"/>
      <c r="AV12" s="222"/>
      <c r="AW12" s="270"/>
      <c r="AX12" s="271"/>
      <c r="AY12" s="272"/>
      <c r="AZ12" s="272"/>
      <c r="BA12" s="273" t="str">
        <f t="shared" si="1"/>
        <v>No</v>
      </c>
    </row>
    <row r="13" spans="1:53" ht="112.15" customHeight="1" x14ac:dyDescent="0.2">
      <c r="A13" s="209">
        <v>7</v>
      </c>
      <c r="B13" s="212"/>
      <c r="C13" s="212"/>
      <c r="D13" s="212"/>
      <c r="E13" s="220"/>
      <c r="F13" s="210"/>
      <c r="G13" s="210"/>
      <c r="H13" s="212"/>
      <c r="I13" s="221"/>
      <c r="J13" s="221"/>
      <c r="K13" s="223"/>
      <c r="L13" s="214"/>
      <c r="M13" s="281"/>
      <c r="N13" s="240"/>
      <c r="O13" s="239">
        <f>IFERROR(VLOOKUP(N13,'Listas Generales'!$B$25:$C$29,2,0),0)</f>
        <v>0</v>
      </c>
      <c r="P13" s="240"/>
      <c r="Q13" s="239">
        <f>IFERROR(VLOOKUP(P13,'Listas Generales'!$B$32:$C$36,2,0),0)</f>
        <v>0</v>
      </c>
      <c r="R13" s="240"/>
      <c r="S13" s="239">
        <f>IFERROR(VLOOKUP(R13,'Listas Generales'!$B$40:$C$44,2,0),0)</f>
        <v>0</v>
      </c>
      <c r="T13" s="241">
        <f t="shared" si="0"/>
        <v>0</v>
      </c>
      <c r="U13" s="240" t="str">
        <f>IFERROR(VLOOKUP(T13,'Listas Generales'!$B$4:$C$7,2,0),"-")</f>
        <v>Sin clasificar</v>
      </c>
      <c r="V13" s="215"/>
      <c r="W13" s="216"/>
      <c r="X13" s="217"/>
      <c r="Y13" s="217"/>
      <c r="Z13" s="217"/>
      <c r="AA13" s="217"/>
      <c r="AB13" s="208"/>
      <c r="AC13" s="252"/>
      <c r="AD13" s="252"/>
      <c r="AE13" s="252"/>
      <c r="AF13" s="252"/>
      <c r="AG13" s="255"/>
      <c r="AH13" s="255"/>
      <c r="AI13" s="283"/>
      <c r="AJ13" s="255"/>
      <c r="AK13" s="283"/>
      <c r="AL13" s="252"/>
      <c r="AM13" s="218"/>
      <c r="AN13" s="260" t="str">
        <f>IF(ISERROR(VLOOKUP(AL13,'Listas Ley Transparencia'!$H$3:$M$17,2,0)),"",VLOOKUP(AL13,'Listas Ley Transparencia'!$H$3:$M$17,2,0))</f>
        <v/>
      </c>
      <c r="AO13" s="261" t="str">
        <f>IF(ISERROR(VLOOKUP(AL13,'Listas Ley Transparencia'!$H$3:$M$17,3,0)),"",VLOOKUP(AL13,'Listas Ley Transparencia'!$H$3:$M$17,3,0))</f>
        <v/>
      </c>
      <c r="AP13" s="261" t="str">
        <f>IF(ISERROR(VLOOKUP(AL13,'Listas Ley Transparencia'!$H$3:$M$17,4,0)),"",VLOOKUP(AL13,'Listas Ley Transparencia'!$H$3:$M$17,4,0))</f>
        <v/>
      </c>
      <c r="AQ13" s="262" t="str">
        <f>IF(ISERROR(VLOOKUP(AL13,'Listas Ley Transparencia'!$H$3:$M$17,6,0)),"",VLOOKUP(AL13,'Listas Ley Transparencia'!$H$3:$M$17,6,0))</f>
        <v/>
      </c>
      <c r="AR13" s="246"/>
      <c r="AS13" s="217"/>
      <c r="AT13" s="247"/>
      <c r="AU13" s="247"/>
      <c r="AV13" s="208"/>
      <c r="AW13" s="270"/>
      <c r="AX13" s="271"/>
      <c r="AY13" s="272"/>
      <c r="AZ13" s="272"/>
      <c r="BA13" s="273" t="str">
        <f t="shared" si="1"/>
        <v>No</v>
      </c>
    </row>
    <row r="14" spans="1:53" ht="148.15" customHeight="1" x14ac:dyDescent="0.2">
      <c r="A14" s="209">
        <v>8</v>
      </c>
      <c r="B14" s="212"/>
      <c r="C14" s="212"/>
      <c r="D14" s="212"/>
      <c r="E14" s="220"/>
      <c r="F14" s="210"/>
      <c r="G14" s="210"/>
      <c r="H14" s="212"/>
      <c r="I14" s="221"/>
      <c r="J14" s="221"/>
      <c r="K14" s="223"/>
      <c r="L14" s="214"/>
      <c r="M14" s="281"/>
      <c r="N14" s="240"/>
      <c r="O14" s="239">
        <f>IFERROR(VLOOKUP(N14,'Listas Generales'!$B$25:$C$29,2,0),0)</f>
        <v>0</v>
      </c>
      <c r="P14" s="240"/>
      <c r="Q14" s="239">
        <f>IFERROR(VLOOKUP(P14,'Listas Generales'!$B$32:$C$36,2,0),0)</f>
        <v>0</v>
      </c>
      <c r="R14" s="240"/>
      <c r="S14" s="239">
        <f>IFERROR(VLOOKUP(R14,'Listas Generales'!$B$40:$C$44,2,0),0)</f>
        <v>0</v>
      </c>
      <c r="T14" s="241">
        <f t="shared" si="0"/>
        <v>0</v>
      </c>
      <c r="U14" s="240" t="str">
        <f>IFERROR(VLOOKUP(T14,'Listas Generales'!$B$4:$C$7,2,0),"-")</f>
        <v>Sin clasificar</v>
      </c>
      <c r="V14" s="215"/>
      <c r="W14" s="216"/>
      <c r="X14" s="217"/>
      <c r="Y14" s="217"/>
      <c r="Z14" s="217"/>
      <c r="AA14" s="217"/>
      <c r="AB14" s="208"/>
      <c r="AC14" s="252"/>
      <c r="AD14" s="252"/>
      <c r="AE14" s="252"/>
      <c r="AF14" s="252"/>
      <c r="AG14" s="255"/>
      <c r="AH14" s="255"/>
      <c r="AI14" s="283"/>
      <c r="AJ14" s="255"/>
      <c r="AK14" s="283"/>
      <c r="AL14" s="252"/>
      <c r="AM14" s="218"/>
      <c r="AN14" s="260" t="str">
        <f>IF(ISERROR(VLOOKUP(AL14,'Listas Ley Transparencia'!$H$3:$M$17,2,0)),"",VLOOKUP(AL14,'Listas Ley Transparencia'!$H$3:$M$17,2,0))</f>
        <v/>
      </c>
      <c r="AO14" s="261" t="str">
        <f>IF(ISERROR(VLOOKUP(AL14,'Listas Ley Transparencia'!$H$3:$M$17,3,0)),"",VLOOKUP(AL14,'Listas Ley Transparencia'!$H$3:$M$17,3,0))</f>
        <v/>
      </c>
      <c r="AP14" s="261" t="str">
        <f>IF(ISERROR(VLOOKUP(AL14,'Listas Ley Transparencia'!$H$3:$M$17,4,0)),"",VLOOKUP(AL14,'Listas Ley Transparencia'!$H$3:$M$17,4,0))</f>
        <v/>
      </c>
      <c r="AQ14" s="262" t="str">
        <f>IF(ISERROR(VLOOKUP(AL14,'Listas Ley Transparencia'!$H$3:$M$17,6,0)),"",VLOOKUP(AL14,'Listas Ley Transparencia'!$H$3:$M$17,6,0))</f>
        <v/>
      </c>
      <c r="AR14" s="246"/>
      <c r="AS14" s="217"/>
      <c r="AT14" s="247"/>
      <c r="AU14" s="247"/>
      <c r="AV14" s="208"/>
      <c r="AW14" s="270"/>
      <c r="AX14" s="271"/>
      <c r="AY14" s="272"/>
      <c r="AZ14" s="272"/>
      <c r="BA14" s="273" t="str">
        <f t="shared" si="1"/>
        <v>No</v>
      </c>
    </row>
    <row r="15" spans="1:53" ht="93" customHeight="1" x14ac:dyDescent="0.2">
      <c r="A15" s="209">
        <v>9</v>
      </c>
      <c r="B15" s="212"/>
      <c r="C15" s="212"/>
      <c r="D15" s="212"/>
      <c r="E15" s="211"/>
      <c r="F15" s="210"/>
      <c r="G15" s="210"/>
      <c r="H15" s="212"/>
      <c r="I15" s="221"/>
      <c r="J15" s="221"/>
      <c r="K15" s="223"/>
      <c r="L15" s="214"/>
      <c r="M15" s="281"/>
      <c r="N15" s="240"/>
      <c r="O15" s="239">
        <f>IFERROR(VLOOKUP(N15,'Listas Generales'!$B$25:$C$29,2,0),0)</f>
        <v>0</v>
      </c>
      <c r="P15" s="240"/>
      <c r="Q15" s="239">
        <f>IFERROR(VLOOKUP(P15,'Listas Generales'!$B$32:$C$36,2,0),0)</f>
        <v>0</v>
      </c>
      <c r="R15" s="240"/>
      <c r="S15" s="239">
        <f>IFERROR(VLOOKUP(R15,'Listas Generales'!$B$40:$C$44,2,0),0)</f>
        <v>0</v>
      </c>
      <c r="T15" s="241">
        <f t="shared" si="0"/>
        <v>0</v>
      </c>
      <c r="U15" s="240" t="str">
        <f>IFERROR(VLOOKUP(T15,'Listas Generales'!$B$4:$C$7,2,0),"-")</f>
        <v>Sin clasificar</v>
      </c>
      <c r="V15" s="215"/>
      <c r="W15" s="216"/>
      <c r="X15" s="217"/>
      <c r="Y15" s="217"/>
      <c r="Z15" s="217"/>
      <c r="AA15" s="217"/>
      <c r="AB15" s="208"/>
      <c r="AC15" s="252"/>
      <c r="AD15" s="252"/>
      <c r="AE15" s="252"/>
      <c r="AF15" s="252"/>
      <c r="AG15" s="255"/>
      <c r="AH15" s="255"/>
      <c r="AI15" s="283"/>
      <c r="AJ15" s="255"/>
      <c r="AK15" s="283"/>
      <c r="AL15" s="252"/>
      <c r="AM15" s="218"/>
      <c r="AN15" s="260" t="str">
        <f>IF(ISERROR(VLOOKUP(AL15,'Listas Ley Transparencia'!$H$3:$M$17,2,0)),"",VLOOKUP(AL15,'Listas Ley Transparencia'!$H$3:$M$17,2,0))</f>
        <v/>
      </c>
      <c r="AO15" s="261" t="str">
        <f>IF(ISERROR(VLOOKUP(AL15,'Listas Ley Transparencia'!$H$3:$M$17,3,0)),"",VLOOKUP(AL15,'Listas Ley Transparencia'!$H$3:$M$17,3,0))</f>
        <v/>
      </c>
      <c r="AP15" s="261" t="str">
        <f>IF(ISERROR(VLOOKUP(AL15,'Listas Ley Transparencia'!$H$3:$M$17,4,0)),"",VLOOKUP(AL15,'Listas Ley Transparencia'!$H$3:$M$17,4,0))</f>
        <v/>
      </c>
      <c r="AQ15" s="262" t="str">
        <f>IF(ISERROR(VLOOKUP(AL15,'Listas Ley Transparencia'!$H$3:$M$17,6,0)),"",VLOOKUP(AL15,'Listas Ley Transparencia'!$H$3:$M$17,6,0))</f>
        <v/>
      </c>
      <c r="AR15" s="246"/>
      <c r="AS15" s="217"/>
      <c r="AT15" s="247"/>
      <c r="AU15" s="247"/>
      <c r="AV15" s="208"/>
      <c r="AW15" s="270"/>
      <c r="AX15" s="271"/>
      <c r="AY15" s="272"/>
      <c r="AZ15" s="272"/>
      <c r="BA15" s="273" t="str">
        <f t="shared" si="1"/>
        <v>No</v>
      </c>
    </row>
    <row r="16" spans="1:53" ht="93" customHeight="1" x14ac:dyDescent="0.2">
      <c r="A16" s="209">
        <v>10</v>
      </c>
      <c r="B16" s="212"/>
      <c r="C16" s="212"/>
      <c r="D16" s="212"/>
      <c r="E16" s="211"/>
      <c r="F16" s="212"/>
      <c r="G16" s="210"/>
      <c r="H16" s="212"/>
      <c r="I16" s="221"/>
      <c r="J16" s="225"/>
      <c r="K16" s="223"/>
      <c r="L16" s="224"/>
      <c r="M16" s="281"/>
      <c r="N16" s="240"/>
      <c r="O16" s="239">
        <f>IFERROR(VLOOKUP(N16,'Listas Generales'!$B$25:$C$29,2,0),0)</f>
        <v>0</v>
      </c>
      <c r="P16" s="240"/>
      <c r="Q16" s="239">
        <f>IFERROR(VLOOKUP(P16,'Listas Generales'!$B$32:$C$36,2,0),0)</f>
        <v>0</v>
      </c>
      <c r="R16" s="240"/>
      <c r="S16" s="239">
        <f>IFERROR(VLOOKUP(R16,'Listas Generales'!$B$40:$C$44,2,0),0)</f>
        <v>0</v>
      </c>
      <c r="T16" s="241">
        <f t="shared" si="0"/>
        <v>0</v>
      </c>
      <c r="U16" s="240" t="str">
        <f>IFERROR(VLOOKUP(T16,'Listas Generales'!$B$4:$C$7,2,0),"-")</f>
        <v>Sin clasificar</v>
      </c>
      <c r="V16" s="215"/>
      <c r="W16" s="216"/>
      <c r="X16" s="217"/>
      <c r="Y16" s="217"/>
      <c r="Z16" s="217"/>
      <c r="AA16" s="217"/>
      <c r="AB16" s="208"/>
      <c r="AC16" s="252"/>
      <c r="AD16" s="252"/>
      <c r="AE16" s="252"/>
      <c r="AF16" s="252"/>
      <c r="AG16" s="252"/>
      <c r="AH16" s="255"/>
      <c r="AI16" s="283"/>
      <c r="AJ16" s="255"/>
      <c r="AK16" s="283"/>
      <c r="AL16" s="252"/>
      <c r="AM16" s="218"/>
      <c r="AN16" s="260" t="str">
        <f>IF(ISERROR(VLOOKUP(AL16,'Listas Ley Transparencia'!$H$3:$M$17,2,0)),"",VLOOKUP(AL16,'Listas Ley Transparencia'!$H$3:$M$17,2,0))</f>
        <v/>
      </c>
      <c r="AO16" s="261" t="str">
        <f>IF(ISERROR(VLOOKUP(AL16,'Listas Ley Transparencia'!$H$3:$M$17,3,0)),"",VLOOKUP(AL16,'Listas Ley Transparencia'!$H$3:$M$17,3,0))</f>
        <v/>
      </c>
      <c r="AP16" s="261" t="str">
        <f>IF(ISERROR(VLOOKUP(AL16,'Listas Ley Transparencia'!$H$3:$M$17,4,0)),"",VLOOKUP(AL16,'Listas Ley Transparencia'!$H$3:$M$17,4,0))</f>
        <v/>
      </c>
      <c r="AQ16" s="262" t="str">
        <f>IF(ISERROR(VLOOKUP(AL16,'Listas Ley Transparencia'!$H$3:$M$17,6,0)),"",VLOOKUP(AL16,'Listas Ley Transparencia'!$H$3:$M$17,6,0))</f>
        <v/>
      </c>
      <c r="AR16" s="246"/>
      <c r="AS16" s="217"/>
      <c r="AT16" s="247"/>
      <c r="AU16" s="247"/>
      <c r="AV16" s="208"/>
      <c r="AW16" s="270"/>
      <c r="AX16" s="271"/>
      <c r="AY16" s="272"/>
      <c r="AZ16" s="272"/>
      <c r="BA16" s="273" t="str">
        <f t="shared" si="1"/>
        <v>No</v>
      </c>
    </row>
    <row r="17" spans="1:53" ht="93" customHeight="1" x14ac:dyDescent="0.2">
      <c r="A17" s="209">
        <v>11</v>
      </c>
      <c r="B17" s="212"/>
      <c r="C17" s="212"/>
      <c r="D17" s="212"/>
      <c r="E17" s="220"/>
      <c r="F17" s="212"/>
      <c r="G17" s="210"/>
      <c r="H17" s="212"/>
      <c r="I17" s="221"/>
      <c r="J17" s="225"/>
      <c r="K17" s="223"/>
      <c r="L17" s="224"/>
      <c r="M17" s="281"/>
      <c r="N17" s="240"/>
      <c r="O17" s="239">
        <f>IFERROR(VLOOKUP(N17,'Listas Generales'!$B$25:$C$29,2,0),0)</f>
        <v>0</v>
      </c>
      <c r="P17" s="240"/>
      <c r="Q17" s="239">
        <f>IFERROR(VLOOKUP(P17,'Listas Generales'!$B$32:$C$36,2,0),0)</f>
        <v>0</v>
      </c>
      <c r="R17" s="240"/>
      <c r="S17" s="239">
        <f>IFERROR(VLOOKUP(R17,'Listas Generales'!$B$40:$C$44,2,0),0)</f>
        <v>0</v>
      </c>
      <c r="T17" s="241">
        <f t="shared" si="0"/>
        <v>0</v>
      </c>
      <c r="U17" s="240" t="str">
        <f>IFERROR(VLOOKUP(T17,'Listas Generales'!$B$4:$C$7,2,0),"-")</f>
        <v>Sin clasificar</v>
      </c>
      <c r="V17" s="215"/>
      <c r="W17" s="216"/>
      <c r="X17" s="217"/>
      <c r="Y17" s="217"/>
      <c r="Z17" s="217"/>
      <c r="AA17" s="217"/>
      <c r="AB17" s="208"/>
      <c r="AC17" s="252"/>
      <c r="AD17" s="252"/>
      <c r="AE17" s="252"/>
      <c r="AF17" s="252"/>
      <c r="AG17" s="252"/>
      <c r="AH17" s="255"/>
      <c r="AI17" s="283"/>
      <c r="AJ17" s="255"/>
      <c r="AK17" s="283"/>
      <c r="AL17" s="252"/>
      <c r="AM17" s="218"/>
      <c r="AN17" s="260" t="str">
        <f>IF(ISERROR(VLOOKUP(AL17,'Listas Ley Transparencia'!$H$3:$M$17,2,0)),"",VLOOKUP(AL17,'Listas Ley Transparencia'!$H$3:$M$17,2,0))</f>
        <v/>
      </c>
      <c r="AO17" s="261" t="str">
        <f>IF(ISERROR(VLOOKUP(AL17,'Listas Ley Transparencia'!$H$3:$M$17,3,0)),"",VLOOKUP(AL17,'Listas Ley Transparencia'!$H$3:$M$17,3,0))</f>
        <v/>
      </c>
      <c r="AP17" s="261" t="str">
        <f>IF(ISERROR(VLOOKUP(AL17,'Listas Ley Transparencia'!$H$3:$M$17,4,0)),"",VLOOKUP(AL17,'Listas Ley Transparencia'!$H$3:$M$17,4,0))</f>
        <v/>
      </c>
      <c r="AQ17" s="262" t="str">
        <f>IF(ISERROR(VLOOKUP(AL17,'Listas Ley Transparencia'!$H$3:$M$17,6,0)),"",VLOOKUP(AL17,'Listas Ley Transparencia'!$H$3:$M$17,6,0))</f>
        <v/>
      </c>
      <c r="AR17" s="246"/>
      <c r="AS17" s="217"/>
      <c r="AT17" s="247"/>
      <c r="AU17" s="247"/>
      <c r="AV17" s="208"/>
      <c r="AW17" s="270"/>
      <c r="AX17" s="271"/>
      <c r="AY17" s="272"/>
      <c r="AZ17" s="272"/>
      <c r="BA17" s="273" t="str">
        <f t="shared" si="1"/>
        <v>No</v>
      </c>
    </row>
    <row r="18" spans="1:53" ht="93" customHeight="1" x14ac:dyDescent="0.2">
      <c r="A18" s="209">
        <v>12</v>
      </c>
      <c r="B18" s="212"/>
      <c r="C18" s="210"/>
      <c r="D18" s="212"/>
      <c r="E18" s="220"/>
      <c r="F18" s="210"/>
      <c r="G18" s="210"/>
      <c r="H18" s="212"/>
      <c r="I18" s="221"/>
      <c r="J18" s="225"/>
      <c r="K18" s="223"/>
      <c r="L18" s="224"/>
      <c r="M18" s="281"/>
      <c r="N18" s="240"/>
      <c r="O18" s="239">
        <f>IFERROR(VLOOKUP(N18,'Listas Generales'!$B$25:$C$29,2,0),0)</f>
        <v>0</v>
      </c>
      <c r="P18" s="240"/>
      <c r="Q18" s="239">
        <f>IFERROR(VLOOKUP(P18,'Listas Generales'!$B$32:$C$36,2,0),0)</f>
        <v>0</v>
      </c>
      <c r="R18" s="240"/>
      <c r="S18" s="239">
        <f>IFERROR(VLOOKUP(R18,'Listas Generales'!$B$40:$C$44,2,0),0)</f>
        <v>0</v>
      </c>
      <c r="T18" s="241">
        <f t="shared" si="0"/>
        <v>0</v>
      </c>
      <c r="U18" s="240" t="str">
        <f>IFERROR(VLOOKUP(T18,'Listas Generales'!$B$4:$C$7,2,0),"-")</f>
        <v>Sin clasificar</v>
      </c>
      <c r="V18" s="215"/>
      <c r="W18" s="216"/>
      <c r="X18" s="217"/>
      <c r="Y18" s="217"/>
      <c r="Z18" s="217"/>
      <c r="AA18" s="217"/>
      <c r="AB18" s="208"/>
      <c r="AC18" s="252"/>
      <c r="AD18" s="252"/>
      <c r="AE18" s="252"/>
      <c r="AF18" s="252"/>
      <c r="AG18" s="252"/>
      <c r="AH18" s="255"/>
      <c r="AI18" s="283"/>
      <c r="AJ18" s="255"/>
      <c r="AK18" s="283"/>
      <c r="AL18" s="252"/>
      <c r="AM18" s="218"/>
      <c r="AN18" s="260" t="str">
        <f>IF(ISERROR(VLOOKUP(AL18,'Listas Ley Transparencia'!$H$3:$M$17,2,0)),"",VLOOKUP(AL18,'Listas Ley Transparencia'!$H$3:$M$17,2,0))</f>
        <v/>
      </c>
      <c r="AO18" s="261" t="str">
        <f>IF(ISERROR(VLOOKUP(AL18,'Listas Ley Transparencia'!$H$3:$M$17,3,0)),"",VLOOKUP(AL18,'Listas Ley Transparencia'!$H$3:$M$17,3,0))</f>
        <v/>
      </c>
      <c r="AP18" s="261" t="str">
        <f>IF(ISERROR(VLOOKUP(AL18,'Listas Ley Transparencia'!$H$3:$M$17,4,0)),"",VLOOKUP(AL18,'Listas Ley Transparencia'!$H$3:$M$17,4,0))</f>
        <v/>
      </c>
      <c r="AQ18" s="262" t="str">
        <f>IF(ISERROR(VLOOKUP(AL18,'Listas Ley Transparencia'!$H$3:$M$17,6,0)),"",VLOOKUP(AL18,'Listas Ley Transparencia'!$H$3:$M$17,6,0))</f>
        <v/>
      </c>
      <c r="AR18" s="246"/>
      <c r="AS18" s="217"/>
      <c r="AT18" s="247"/>
      <c r="AU18" s="247"/>
      <c r="AV18" s="208"/>
      <c r="AW18" s="270"/>
      <c r="AX18" s="271"/>
      <c r="AY18" s="272"/>
      <c r="AZ18" s="272"/>
      <c r="BA18" s="273" t="str">
        <f t="shared" si="1"/>
        <v>No</v>
      </c>
    </row>
    <row r="19" spans="1:53" ht="93" customHeight="1" x14ac:dyDescent="0.2">
      <c r="A19" s="209">
        <v>13</v>
      </c>
      <c r="B19" s="212"/>
      <c r="C19" s="212"/>
      <c r="D19" s="212"/>
      <c r="E19" s="220"/>
      <c r="F19" s="212"/>
      <c r="G19" s="210"/>
      <c r="H19" s="212"/>
      <c r="I19" s="221"/>
      <c r="J19" s="225"/>
      <c r="K19" s="223"/>
      <c r="L19" s="224"/>
      <c r="M19" s="281"/>
      <c r="N19" s="240"/>
      <c r="O19" s="239">
        <f>IFERROR(VLOOKUP(N19,'Listas Generales'!$B$25:$C$29,2,0),0)</f>
        <v>0</v>
      </c>
      <c r="P19" s="240"/>
      <c r="Q19" s="239">
        <f>IFERROR(VLOOKUP(P19,'Listas Generales'!$B$32:$C$36,2,0),0)</f>
        <v>0</v>
      </c>
      <c r="R19" s="240"/>
      <c r="S19" s="239">
        <f>IFERROR(VLOOKUP(R19,'Listas Generales'!$B$40:$C$44,2,0),0)</f>
        <v>0</v>
      </c>
      <c r="T19" s="241">
        <f t="shared" si="0"/>
        <v>0</v>
      </c>
      <c r="U19" s="240" t="str">
        <f>IFERROR(VLOOKUP(T19,'Listas Generales'!$B$4:$C$7,2,0),"-")</f>
        <v>Sin clasificar</v>
      </c>
      <c r="V19" s="215"/>
      <c r="W19" s="216"/>
      <c r="X19" s="217"/>
      <c r="Y19" s="217"/>
      <c r="Z19" s="217"/>
      <c r="AA19" s="217"/>
      <c r="AB19" s="208"/>
      <c r="AC19" s="252"/>
      <c r="AD19" s="252"/>
      <c r="AE19" s="252"/>
      <c r="AF19" s="252"/>
      <c r="AG19" s="252"/>
      <c r="AH19" s="255"/>
      <c r="AI19" s="283"/>
      <c r="AJ19" s="255"/>
      <c r="AK19" s="283"/>
      <c r="AL19" s="252"/>
      <c r="AM19" s="218"/>
      <c r="AN19" s="260" t="str">
        <f>IF(ISERROR(VLOOKUP(AL19,'Listas Ley Transparencia'!$H$3:$M$17,2,0)),"",VLOOKUP(AL19,'Listas Ley Transparencia'!$H$3:$M$17,2,0))</f>
        <v/>
      </c>
      <c r="AO19" s="261" t="str">
        <f>IF(ISERROR(VLOOKUP(AL19,'Listas Ley Transparencia'!$H$3:$M$17,3,0)),"",VLOOKUP(AL19,'Listas Ley Transparencia'!$H$3:$M$17,3,0))</f>
        <v/>
      </c>
      <c r="AP19" s="261" t="str">
        <f>IF(ISERROR(VLOOKUP(AL19,'Listas Ley Transparencia'!$H$3:$M$17,4,0)),"",VLOOKUP(AL19,'Listas Ley Transparencia'!$H$3:$M$17,4,0))</f>
        <v/>
      </c>
      <c r="AQ19" s="262" t="str">
        <f>IF(ISERROR(VLOOKUP(AL19,'Listas Ley Transparencia'!$H$3:$M$17,6,0)),"",VLOOKUP(AL19,'Listas Ley Transparencia'!$H$3:$M$17,6,0))</f>
        <v/>
      </c>
      <c r="AR19" s="246"/>
      <c r="AS19" s="217"/>
      <c r="AT19" s="247"/>
      <c r="AU19" s="247"/>
      <c r="AV19" s="208"/>
      <c r="AW19" s="270"/>
      <c r="AX19" s="271"/>
      <c r="AY19" s="272"/>
      <c r="AZ19" s="272"/>
      <c r="BA19" s="273" t="str">
        <f t="shared" si="1"/>
        <v>No</v>
      </c>
    </row>
    <row r="20" spans="1:53" ht="93" customHeight="1" x14ac:dyDescent="0.2">
      <c r="A20" s="209">
        <v>14</v>
      </c>
      <c r="B20" s="212"/>
      <c r="C20" s="210"/>
      <c r="D20" s="212"/>
      <c r="E20" s="211"/>
      <c r="F20" s="210"/>
      <c r="G20" s="210"/>
      <c r="H20" s="212"/>
      <c r="I20" s="221"/>
      <c r="J20" s="221"/>
      <c r="K20" s="223"/>
      <c r="L20" s="224"/>
      <c r="M20" s="281"/>
      <c r="N20" s="240"/>
      <c r="O20" s="239">
        <f>IFERROR(VLOOKUP(N20,'Listas Generales'!$B$25:$C$29,2,0),0)</f>
        <v>0</v>
      </c>
      <c r="P20" s="240"/>
      <c r="Q20" s="239">
        <f>IFERROR(VLOOKUP(P20,'Listas Generales'!$B$32:$C$36,2,0),0)</f>
        <v>0</v>
      </c>
      <c r="R20" s="240"/>
      <c r="S20" s="239">
        <f>IFERROR(VLOOKUP(R20,'Listas Generales'!$B$40:$C$44,2,0),0)</f>
        <v>0</v>
      </c>
      <c r="T20" s="241">
        <f t="shared" si="0"/>
        <v>0</v>
      </c>
      <c r="U20" s="240" t="str">
        <f>IFERROR(VLOOKUP(T20,'Listas Generales'!$B$4:$C$7,2,0),"-")</f>
        <v>Sin clasificar</v>
      </c>
      <c r="V20" s="215"/>
      <c r="W20" s="216"/>
      <c r="X20" s="217"/>
      <c r="Y20" s="217"/>
      <c r="Z20" s="217"/>
      <c r="AA20" s="217"/>
      <c r="AB20" s="208"/>
      <c r="AC20" s="252"/>
      <c r="AD20" s="252"/>
      <c r="AE20" s="252"/>
      <c r="AF20" s="252"/>
      <c r="AG20" s="252"/>
      <c r="AH20" s="255"/>
      <c r="AI20" s="283"/>
      <c r="AJ20" s="255"/>
      <c r="AK20" s="283"/>
      <c r="AL20" s="252"/>
      <c r="AM20" s="218"/>
      <c r="AN20" s="260" t="str">
        <f>IF(ISERROR(VLOOKUP(AL20,'Listas Ley Transparencia'!$H$3:$M$17,2,0)),"",VLOOKUP(AL20,'Listas Ley Transparencia'!$H$3:$M$17,2,0))</f>
        <v/>
      </c>
      <c r="AO20" s="261" t="str">
        <f>IF(ISERROR(VLOOKUP(AL20,'Listas Ley Transparencia'!$H$3:$M$17,3,0)),"",VLOOKUP(AL20,'Listas Ley Transparencia'!$H$3:$M$17,3,0))</f>
        <v/>
      </c>
      <c r="AP20" s="261" t="str">
        <f>IF(ISERROR(VLOOKUP(AL20,'Listas Ley Transparencia'!$H$3:$M$17,4,0)),"",VLOOKUP(AL20,'Listas Ley Transparencia'!$H$3:$M$17,4,0))</f>
        <v/>
      </c>
      <c r="AQ20" s="262" t="str">
        <f>IF(ISERROR(VLOOKUP(AL20,'Listas Ley Transparencia'!$H$3:$M$17,6,0)),"",VLOOKUP(AL20,'Listas Ley Transparencia'!$H$3:$M$17,6,0))</f>
        <v/>
      </c>
      <c r="AR20" s="246"/>
      <c r="AS20" s="217"/>
      <c r="AT20" s="247"/>
      <c r="AU20" s="247"/>
      <c r="AV20" s="208"/>
      <c r="AW20" s="270"/>
      <c r="AX20" s="271"/>
      <c r="AY20" s="272"/>
      <c r="AZ20" s="272"/>
      <c r="BA20" s="273" t="str">
        <f t="shared" si="1"/>
        <v>No</v>
      </c>
    </row>
    <row r="21" spans="1:53" ht="93" customHeight="1" x14ac:dyDescent="0.2">
      <c r="A21" s="209">
        <v>15</v>
      </c>
      <c r="B21" s="210"/>
      <c r="C21" s="210"/>
      <c r="D21" s="210"/>
      <c r="E21" s="211"/>
      <c r="F21" s="210"/>
      <c r="G21" s="210"/>
      <c r="H21" s="210"/>
      <c r="I21" s="210"/>
      <c r="J21" s="210"/>
      <c r="K21" s="223"/>
      <c r="L21" s="224"/>
      <c r="M21" s="237"/>
      <c r="N21" s="240"/>
      <c r="O21" s="239">
        <f>IFERROR(VLOOKUP(N21,'Listas Generales'!$B$25:$C$29,2,0),0)</f>
        <v>0</v>
      </c>
      <c r="P21" s="240"/>
      <c r="Q21" s="239">
        <f>IFERROR(VLOOKUP(P21,'Listas Generales'!$B$32:$C$36,2,0),0)</f>
        <v>0</v>
      </c>
      <c r="R21" s="240"/>
      <c r="S21" s="239">
        <f>IFERROR(VLOOKUP(R21,'Listas Generales'!$B$40:$C$44,2,0),0)</f>
        <v>0</v>
      </c>
      <c r="T21" s="241">
        <f t="shared" si="0"/>
        <v>0</v>
      </c>
      <c r="U21" s="240" t="str">
        <f>IFERROR(VLOOKUP(T21,'Listas Generales'!$B$4:$C$7,2,0),"-")</f>
        <v>Sin clasificar</v>
      </c>
      <c r="V21" s="215"/>
      <c r="W21" s="216"/>
      <c r="X21" s="217"/>
      <c r="Y21" s="217"/>
      <c r="Z21" s="217"/>
      <c r="AA21" s="217"/>
      <c r="AB21" s="208"/>
      <c r="AC21" s="252"/>
      <c r="AD21" s="252"/>
      <c r="AE21" s="252"/>
      <c r="AF21" s="252"/>
      <c r="AG21" s="252"/>
      <c r="AH21" s="255"/>
      <c r="AI21" s="283"/>
      <c r="AJ21" s="255"/>
      <c r="AK21" s="283"/>
      <c r="AL21" s="252"/>
      <c r="AM21" s="218"/>
      <c r="AN21" s="260" t="str">
        <f>IF(ISERROR(VLOOKUP(AL21,'Listas Ley Transparencia'!$H$3:$M$17,2,0)),"",VLOOKUP(AL21,'Listas Ley Transparencia'!$H$3:$M$17,2,0))</f>
        <v/>
      </c>
      <c r="AO21" s="261" t="str">
        <f>IF(ISERROR(VLOOKUP(AL21,'Listas Ley Transparencia'!$H$3:$M$17,3,0)),"",VLOOKUP(AL21,'Listas Ley Transparencia'!$H$3:$M$17,3,0))</f>
        <v/>
      </c>
      <c r="AP21" s="261" t="str">
        <f>IF(ISERROR(VLOOKUP(AL21,'Listas Ley Transparencia'!$H$3:$M$17,4,0)),"",VLOOKUP(AL21,'Listas Ley Transparencia'!$H$3:$M$17,4,0))</f>
        <v/>
      </c>
      <c r="AQ21" s="262" t="str">
        <f>IF(ISERROR(VLOOKUP(AL21,'Listas Ley Transparencia'!$H$3:$M$17,6,0)),"",VLOOKUP(AL21,'Listas Ley Transparencia'!$H$3:$M$17,6,0))</f>
        <v/>
      </c>
      <c r="AR21" s="246"/>
      <c r="AS21" s="217"/>
      <c r="AT21" s="247"/>
      <c r="AU21" s="247"/>
      <c r="AV21" s="208"/>
      <c r="AW21" s="270"/>
      <c r="AX21" s="271"/>
      <c r="AY21" s="272"/>
      <c r="AZ21" s="272"/>
      <c r="BA21" s="273" t="str">
        <f t="shared" si="1"/>
        <v>No</v>
      </c>
    </row>
    <row r="22" spans="1:53" ht="93" customHeight="1" x14ac:dyDescent="0.2">
      <c r="A22" s="209">
        <v>16</v>
      </c>
      <c r="B22" s="210"/>
      <c r="C22" s="212"/>
      <c r="D22" s="212"/>
      <c r="E22" s="220"/>
      <c r="F22" s="212"/>
      <c r="G22" s="212"/>
      <c r="H22" s="212"/>
      <c r="I22" s="210"/>
      <c r="J22" s="210"/>
      <c r="K22" s="223"/>
      <c r="L22" s="224"/>
      <c r="M22" s="237"/>
      <c r="N22" s="240"/>
      <c r="O22" s="239">
        <f>IFERROR(VLOOKUP(N22,'Listas Generales'!$B$25:$C$29,2,0),0)</f>
        <v>0</v>
      </c>
      <c r="P22" s="240"/>
      <c r="Q22" s="239">
        <f>IFERROR(VLOOKUP(P22,'Listas Generales'!$B$32:$C$36,2,0),0)</f>
        <v>0</v>
      </c>
      <c r="R22" s="240"/>
      <c r="S22" s="239">
        <f>IFERROR(VLOOKUP(R22,'Listas Generales'!$B$40:$C$44,2,0),0)</f>
        <v>0</v>
      </c>
      <c r="T22" s="241">
        <f t="shared" si="0"/>
        <v>0</v>
      </c>
      <c r="U22" s="240" t="str">
        <f>IFERROR(VLOOKUP(T22,'Listas Generales'!$B$4:$C$7,2,0),"-")</f>
        <v>Sin clasificar</v>
      </c>
      <c r="V22" s="215"/>
      <c r="W22" s="216"/>
      <c r="X22" s="217"/>
      <c r="Y22" s="217"/>
      <c r="Z22" s="217"/>
      <c r="AA22" s="217"/>
      <c r="AB22" s="208"/>
      <c r="AC22" s="252"/>
      <c r="AD22" s="252"/>
      <c r="AE22" s="252"/>
      <c r="AF22" s="252"/>
      <c r="AG22" s="252"/>
      <c r="AH22" s="255"/>
      <c r="AI22" s="283"/>
      <c r="AJ22" s="255"/>
      <c r="AK22" s="283"/>
      <c r="AL22" s="252"/>
      <c r="AM22" s="218"/>
      <c r="AN22" s="260" t="str">
        <f>IF(ISERROR(VLOOKUP(AL22,'Listas Ley Transparencia'!$H$3:$M$17,2,0)),"",VLOOKUP(AL22,'Listas Ley Transparencia'!$H$3:$M$17,2,0))</f>
        <v/>
      </c>
      <c r="AO22" s="261" t="str">
        <f>IF(ISERROR(VLOOKUP(AL22,'Listas Ley Transparencia'!$H$3:$M$17,3,0)),"",VLOOKUP(AL22,'Listas Ley Transparencia'!$H$3:$M$17,3,0))</f>
        <v/>
      </c>
      <c r="AP22" s="261" t="str">
        <f>IF(ISERROR(VLOOKUP(AL22,'Listas Ley Transparencia'!$H$3:$M$17,4,0)),"",VLOOKUP(AL22,'Listas Ley Transparencia'!$H$3:$M$17,4,0))</f>
        <v/>
      </c>
      <c r="AQ22" s="262" t="str">
        <f>IF(ISERROR(VLOOKUP(AL22,'Listas Ley Transparencia'!$H$3:$M$17,6,0)),"",VLOOKUP(AL22,'Listas Ley Transparencia'!$H$3:$M$17,6,0))</f>
        <v/>
      </c>
      <c r="AR22" s="246"/>
      <c r="AS22" s="217"/>
      <c r="AT22" s="247"/>
      <c r="AU22" s="247"/>
      <c r="AV22" s="208"/>
      <c r="AW22" s="270"/>
      <c r="AX22" s="271"/>
      <c r="AY22" s="272"/>
      <c r="AZ22" s="272"/>
      <c r="BA22" s="273" t="str">
        <f t="shared" si="1"/>
        <v>No</v>
      </c>
    </row>
    <row r="23" spans="1:53" ht="93" customHeight="1" x14ac:dyDescent="0.2">
      <c r="A23" s="209">
        <v>17</v>
      </c>
      <c r="B23" s="210"/>
      <c r="C23" s="212"/>
      <c r="D23" s="212"/>
      <c r="E23" s="220"/>
      <c r="F23" s="212"/>
      <c r="G23" s="212"/>
      <c r="H23" s="212"/>
      <c r="I23" s="210"/>
      <c r="J23" s="225"/>
      <c r="K23" s="223"/>
      <c r="L23" s="224"/>
      <c r="M23" s="237"/>
      <c r="N23" s="240"/>
      <c r="O23" s="239">
        <f>IFERROR(VLOOKUP(N23,'Listas Generales'!$B$25:$C$29,2,0),0)</f>
        <v>0</v>
      </c>
      <c r="P23" s="240"/>
      <c r="Q23" s="239">
        <f>IFERROR(VLOOKUP(P23,'Listas Generales'!$B$32:$C$36,2,0),0)</f>
        <v>0</v>
      </c>
      <c r="R23" s="240"/>
      <c r="S23" s="239">
        <f>IFERROR(VLOOKUP(R23,'Listas Generales'!$B$40:$C$44,2,0),0)</f>
        <v>0</v>
      </c>
      <c r="T23" s="241">
        <f t="shared" si="0"/>
        <v>0</v>
      </c>
      <c r="U23" s="240" t="str">
        <f>IFERROR(VLOOKUP(T23,'Listas Generales'!$B$4:$C$7,2,0),"-")</f>
        <v>Sin clasificar</v>
      </c>
      <c r="V23" s="215"/>
      <c r="W23" s="216"/>
      <c r="X23" s="217"/>
      <c r="Y23" s="217"/>
      <c r="Z23" s="217"/>
      <c r="AA23" s="217"/>
      <c r="AB23" s="208"/>
      <c r="AC23" s="252"/>
      <c r="AD23" s="252"/>
      <c r="AE23" s="252"/>
      <c r="AF23" s="252"/>
      <c r="AG23" s="252"/>
      <c r="AH23" s="255"/>
      <c r="AI23" s="283"/>
      <c r="AJ23" s="255"/>
      <c r="AK23" s="283"/>
      <c r="AL23" s="252"/>
      <c r="AM23" s="218"/>
      <c r="AN23" s="260" t="str">
        <f>IF(ISERROR(VLOOKUP(AL23,'Listas Ley Transparencia'!$H$3:$M$17,2,0)),"",VLOOKUP(AL23,'Listas Ley Transparencia'!$H$3:$M$17,2,0))</f>
        <v/>
      </c>
      <c r="AO23" s="261" t="str">
        <f>IF(ISERROR(VLOOKUP(AL23,'Listas Ley Transparencia'!$H$3:$M$17,3,0)),"",VLOOKUP(AL23,'Listas Ley Transparencia'!$H$3:$M$17,3,0))</f>
        <v/>
      </c>
      <c r="AP23" s="261" t="str">
        <f>IF(ISERROR(VLOOKUP(AL23,'Listas Ley Transparencia'!$H$3:$M$17,4,0)),"",VLOOKUP(AL23,'Listas Ley Transparencia'!$H$3:$M$17,4,0))</f>
        <v/>
      </c>
      <c r="AQ23" s="262" t="str">
        <f>IF(ISERROR(VLOOKUP(AL23,'Listas Ley Transparencia'!$H$3:$M$17,6,0)),"",VLOOKUP(AL23,'Listas Ley Transparencia'!$H$3:$M$17,6,0))</f>
        <v/>
      </c>
      <c r="AR23" s="246"/>
      <c r="AS23" s="217"/>
      <c r="AT23" s="247"/>
      <c r="AU23" s="247"/>
      <c r="AV23" s="208"/>
      <c r="AW23" s="270"/>
      <c r="AX23" s="271"/>
      <c r="AY23" s="272"/>
      <c r="AZ23" s="272"/>
      <c r="BA23" s="273" t="str">
        <f t="shared" si="1"/>
        <v>No</v>
      </c>
    </row>
    <row r="24" spans="1:53" ht="93" customHeight="1" x14ac:dyDescent="0.2">
      <c r="A24" s="209">
        <v>18</v>
      </c>
      <c r="B24" s="210"/>
      <c r="C24" s="212"/>
      <c r="D24" s="212"/>
      <c r="E24" s="220"/>
      <c r="F24" s="212"/>
      <c r="G24" s="212"/>
      <c r="H24" s="212"/>
      <c r="I24" s="210"/>
      <c r="J24" s="225"/>
      <c r="K24" s="223"/>
      <c r="L24" s="224"/>
      <c r="M24" s="237"/>
      <c r="N24" s="240"/>
      <c r="O24" s="239">
        <f>IFERROR(VLOOKUP(N24,'Listas Generales'!$B$25:$C$29,2,0),0)</f>
        <v>0</v>
      </c>
      <c r="P24" s="240"/>
      <c r="Q24" s="239">
        <f>IFERROR(VLOOKUP(P24,'Listas Generales'!$B$32:$C$36,2,0),0)</f>
        <v>0</v>
      </c>
      <c r="R24" s="240"/>
      <c r="S24" s="239">
        <f>IFERROR(VLOOKUP(R24,'Listas Generales'!$B$40:$C$44,2,0),0)</f>
        <v>0</v>
      </c>
      <c r="T24" s="241">
        <f t="shared" si="0"/>
        <v>0</v>
      </c>
      <c r="U24" s="240" t="str">
        <f>IFERROR(VLOOKUP(T24,'Listas Generales'!$B$4:$C$7,2,0),"-")</f>
        <v>Sin clasificar</v>
      </c>
      <c r="V24" s="215"/>
      <c r="W24" s="216"/>
      <c r="X24" s="217"/>
      <c r="Y24" s="217"/>
      <c r="Z24" s="217"/>
      <c r="AA24" s="217"/>
      <c r="AB24" s="208"/>
      <c r="AC24" s="252"/>
      <c r="AD24" s="252"/>
      <c r="AE24" s="252"/>
      <c r="AF24" s="252"/>
      <c r="AG24" s="252"/>
      <c r="AH24" s="255"/>
      <c r="AI24" s="283"/>
      <c r="AJ24" s="255"/>
      <c r="AK24" s="283"/>
      <c r="AL24" s="252"/>
      <c r="AM24" s="218"/>
      <c r="AN24" s="260" t="str">
        <f>IF(ISERROR(VLOOKUP(AL24,'Listas Ley Transparencia'!$H$3:$M$17,2,0)),"",VLOOKUP(AL24,'Listas Ley Transparencia'!$H$3:$M$17,2,0))</f>
        <v/>
      </c>
      <c r="AO24" s="261" t="str">
        <f>IF(ISERROR(VLOOKUP(AL24,'Listas Ley Transparencia'!$H$3:$M$17,3,0)),"",VLOOKUP(AL24,'Listas Ley Transparencia'!$H$3:$M$17,3,0))</f>
        <v/>
      </c>
      <c r="AP24" s="261" t="str">
        <f>IF(ISERROR(VLOOKUP(AL24,'Listas Ley Transparencia'!$H$3:$M$17,4,0)),"",VLOOKUP(AL24,'Listas Ley Transparencia'!$H$3:$M$17,4,0))</f>
        <v/>
      </c>
      <c r="AQ24" s="262" t="str">
        <f>IF(ISERROR(VLOOKUP(AL24,'Listas Ley Transparencia'!$H$3:$M$17,6,0)),"",VLOOKUP(AL24,'Listas Ley Transparencia'!$H$3:$M$17,6,0))</f>
        <v/>
      </c>
      <c r="AR24" s="246"/>
      <c r="AS24" s="217"/>
      <c r="AT24" s="247"/>
      <c r="AU24" s="247"/>
      <c r="AV24" s="208"/>
      <c r="AW24" s="270"/>
      <c r="AX24" s="271"/>
      <c r="AY24" s="272"/>
      <c r="AZ24" s="272"/>
      <c r="BA24" s="273" t="str">
        <f t="shared" si="1"/>
        <v>No</v>
      </c>
    </row>
    <row r="25" spans="1:53" ht="93" customHeight="1" x14ac:dyDescent="0.2">
      <c r="A25" s="209">
        <v>19</v>
      </c>
      <c r="B25" s="210"/>
      <c r="C25" s="210"/>
      <c r="D25" s="210"/>
      <c r="E25" s="211"/>
      <c r="F25" s="210"/>
      <c r="G25" s="210"/>
      <c r="H25" s="210"/>
      <c r="I25" s="210"/>
      <c r="J25" s="221"/>
      <c r="K25" s="223"/>
      <c r="L25" s="224"/>
      <c r="M25" s="237"/>
      <c r="N25" s="240"/>
      <c r="O25" s="239">
        <f>IFERROR(VLOOKUP(N25,'Listas Generales'!$B$25:$C$29,2,0),0)</f>
        <v>0</v>
      </c>
      <c r="P25" s="240"/>
      <c r="Q25" s="239">
        <f>IFERROR(VLOOKUP(P25,'Listas Generales'!$B$32:$C$36,2,0),0)</f>
        <v>0</v>
      </c>
      <c r="R25" s="240"/>
      <c r="S25" s="239">
        <f>IFERROR(VLOOKUP(R25,'Listas Generales'!$B$40:$C$44,2,0),0)</f>
        <v>0</v>
      </c>
      <c r="T25" s="241">
        <f t="shared" si="0"/>
        <v>0</v>
      </c>
      <c r="U25" s="240" t="str">
        <f>IFERROR(VLOOKUP(T25,'Listas Generales'!$B$4:$C$7,2,0),"-")</f>
        <v>Sin clasificar</v>
      </c>
      <c r="V25" s="215"/>
      <c r="W25" s="216"/>
      <c r="X25" s="217"/>
      <c r="Y25" s="217"/>
      <c r="Z25" s="217"/>
      <c r="AA25" s="217"/>
      <c r="AB25" s="208"/>
      <c r="AC25" s="252"/>
      <c r="AD25" s="252"/>
      <c r="AE25" s="252"/>
      <c r="AF25" s="252"/>
      <c r="AG25" s="252"/>
      <c r="AH25" s="255"/>
      <c r="AI25" s="283"/>
      <c r="AJ25" s="255"/>
      <c r="AK25" s="283"/>
      <c r="AL25" s="252"/>
      <c r="AM25" s="218"/>
      <c r="AN25" s="260" t="str">
        <f>IF(ISERROR(VLOOKUP(AL25,'Listas Ley Transparencia'!$H$3:$M$17,2,0)),"",VLOOKUP(AL25,'Listas Ley Transparencia'!$H$3:$M$17,2,0))</f>
        <v/>
      </c>
      <c r="AO25" s="261" t="str">
        <f>IF(ISERROR(VLOOKUP(AL25,'Listas Ley Transparencia'!$H$3:$M$17,3,0)),"",VLOOKUP(AL25,'Listas Ley Transparencia'!$H$3:$M$17,3,0))</f>
        <v/>
      </c>
      <c r="AP25" s="261" t="str">
        <f>IF(ISERROR(VLOOKUP(AL25,'Listas Ley Transparencia'!$H$3:$M$17,4,0)),"",VLOOKUP(AL25,'Listas Ley Transparencia'!$H$3:$M$17,4,0))</f>
        <v/>
      </c>
      <c r="AQ25" s="262" t="str">
        <f>IF(ISERROR(VLOOKUP(AL25,'Listas Ley Transparencia'!$H$3:$M$17,6,0)),"",VLOOKUP(AL25,'Listas Ley Transparencia'!$H$3:$M$17,6,0))</f>
        <v/>
      </c>
      <c r="AR25" s="246"/>
      <c r="AS25" s="217"/>
      <c r="AT25" s="247"/>
      <c r="AU25" s="247"/>
      <c r="AV25" s="208"/>
      <c r="AW25" s="270"/>
      <c r="AX25" s="271"/>
      <c r="AY25" s="272"/>
      <c r="AZ25" s="272"/>
      <c r="BA25" s="273" t="str">
        <f t="shared" si="1"/>
        <v>No</v>
      </c>
    </row>
    <row r="26" spans="1:53" ht="93" customHeight="1" x14ac:dyDescent="0.2">
      <c r="A26" s="209">
        <v>20</v>
      </c>
      <c r="B26" s="210"/>
      <c r="C26" s="212"/>
      <c r="D26" s="210"/>
      <c r="E26" s="211"/>
      <c r="F26" s="212"/>
      <c r="G26" s="212"/>
      <c r="H26" s="212"/>
      <c r="I26" s="210"/>
      <c r="J26" s="221"/>
      <c r="K26" s="223"/>
      <c r="L26" s="214"/>
      <c r="M26" s="237"/>
      <c r="N26" s="240"/>
      <c r="O26" s="239">
        <f>IFERROR(VLOOKUP(N26,'Listas Generales'!$B$25:$C$29,2,0),0)</f>
        <v>0</v>
      </c>
      <c r="P26" s="240"/>
      <c r="Q26" s="239">
        <f>IFERROR(VLOOKUP(P26,'Listas Generales'!$B$32:$C$36,2,0),0)</f>
        <v>0</v>
      </c>
      <c r="R26" s="240"/>
      <c r="S26" s="239">
        <f>IFERROR(VLOOKUP(R26,'Listas Generales'!$B$40:$C$44,2,0),0)</f>
        <v>0</v>
      </c>
      <c r="T26" s="241">
        <f t="shared" si="0"/>
        <v>0</v>
      </c>
      <c r="U26" s="240" t="str">
        <f>IFERROR(VLOOKUP(T26,'Listas Generales'!$B$4:$C$7,2,0),"-")</f>
        <v>Sin clasificar</v>
      </c>
      <c r="V26" s="215"/>
      <c r="W26" s="216"/>
      <c r="X26" s="217"/>
      <c r="Y26" s="217"/>
      <c r="Z26" s="217"/>
      <c r="AA26" s="217"/>
      <c r="AB26" s="208"/>
      <c r="AC26" s="252"/>
      <c r="AD26" s="252"/>
      <c r="AE26" s="252"/>
      <c r="AF26" s="252"/>
      <c r="AG26" s="252"/>
      <c r="AH26" s="255"/>
      <c r="AI26" s="283"/>
      <c r="AJ26" s="255"/>
      <c r="AK26" s="283"/>
      <c r="AL26" s="252"/>
      <c r="AM26" s="218"/>
      <c r="AN26" s="260" t="str">
        <f>IF(ISERROR(VLOOKUP(AL26,'Listas Ley Transparencia'!$H$3:$M$17,2,0)),"",VLOOKUP(AL26,'Listas Ley Transparencia'!$H$3:$M$17,2,0))</f>
        <v/>
      </c>
      <c r="AO26" s="261" t="str">
        <f>IF(ISERROR(VLOOKUP(AL26,'Listas Ley Transparencia'!$H$3:$M$17,3,0)),"",VLOOKUP(AL26,'Listas Ley Transparencia'!$H$3:$M$17,3,0))</f>
        <v/>
      </c>
      <c r="AP26" s="261" t="str">
        <f>IF(ISERROR(VLOOKUP(AL26,'Listas Ley Transparencia'!$H$3:$M$17,4,0)),"",VLOOKUP(AL26,'Listas Ley Transparencia'!$H$3:$M$17,4,0))</f>
        <v/>
      </c>
      <c r="AQ26" s="262" t="str">
        <f>IF(ISERROR(VLOOKUP(AL26,'Listas Ley Transparencia'!$H$3:$M$17,6,0)),"",VLOOKUP(AL26,'Listas Ley Transparencia'!$H$3:$M$17,6,0))</f>
        <v/>
      </c>
      <c r="AR26" s="246"/>
      <c r="AS26" s="217"/>
      <c r="AT26" s="247"/>
      <c r="AU26" s="247"/>
      <c r="AV26" s="208"/>
      <c r="AW26" s="270"/>
      <c r="AX26" s="271"/>
      <c r="AY26" s="272"/>
      <c r="AZ26" s="272"/>
      <c r="BA26" s="273" t="str">
        <f t="shared" si="1"/>
        <v>No</v>
      </c>
    </row>
    <row r="27" spans="1:53" ht="93" customHeight="1" x14ac:dyDescent="0.2">
      <c r="A27" s="209">
        <v>21</v>
      </c>
      <c r="B27" s="210"/>
      <c r="C27" s="210"/>
      <c r="D27" s="210"/>
      <c r="E27" s="211"/>
      <c r="F27" s="210"/>
      <c r="G27" s="210"/>
      <c r="H27" s="210"/>
      <c r="I27" s="210"/>
      <c r="J27" s="221"/>
      <c r="K27" s="223"/>
      <c r="L27" s="214"/>
      <c r="M27" s="237"/>
      <c r="N27" s="240"/>
      <c r="O27" s="239">
        <f>IFERROR(VLOOKUP(N27,'Listas Generales'!$B$25:$C$29,2,0),0)</f>
        <v>0</v>
      </c>
      <c r="P27" s="240"/>
      <c r="Q27" s="239">
        <f>IFERROR(VLOOKUP(P27,'Listas Generales'!$B$32:$C$36,2,0),0)</f>
        <v>0</v>
      </c>
      <c r="R27" s="240"/>
      <c r="S27" s="239">
        <f>IFERROR(VLOOKUP(R27,'Listas Generales'!$B$40:$C$44,2,0),0)</f>
        <v>0</v>
      </c>
      <c r="T27" s="241">
        <f t="shared" si="0"/>
        <v>0</v>
      </c>
      <c r="U27" s="240" t="str">
        <f>IFERROR(VLOOKUP(T27,'Listas Generales'!$B$4:$C$7,2,0),"-")</f>
        <v>Sin clasificar</v>
      </c>
      <c r="V27" s="215"/>
      <c r="W27" s="216"/>
      <c r="X27" s="217"/>
      <c r="Y27" s="217"/>
      <c r="Z27" s="217"/>
      <c r="AA27" s="217"/>
      <c r="AB27" s="208"/>
      <c r="AC27" s="252"/>
      <c r="AD27" s="252"/>
      <c r="AE27" s="252"/>
      <c r="AF27" s="252"/>
      <c r="AG27" s="252"/>
      <c r="AH27" s="255"/>
      <c r="AI27" s="283"/>
      <c r="AJ27" s="255"/>
      <c r="AK27" s="283"/>
      <c r="AL27" s="252"/>
      <c r="AM27" s="218"/>
      <c r="AN27" s="260" t="str">
        <f>IF(ISERROR(VLOOKUP(AL27,'Listas Ley Transparencia'!$H$3:$M$17,2,0)),"",VLOOKUP(AL27,'Listas Ley Transparencia'!$H$3:$M$17,2,0))</f>
        <v/>
      </c>
      <c r="AO27" s="261" t="str">
        <f>IF(ISERROR(VLOOKUP(AL27,'Listas Ley Transparencia'!$H$3:$M$17,3,0)),"",VLOOKUP(AL27,'Listas Ley Transparencia'!$H$3:$M$17,3,0))</f>
        <v/>
      </c>
      <c r="AP27" s="261" t="str">
        <f>IF(ISERROR(VLOOKUP(AL27,'Listas Ley Transparencia'!$H$3:$M$17,4,0)),"",VLOOKUP(AL27,'Listas Ley Transparencia'!$H$3:$M$17,4,0))</f>
        <v/>
      </c>
      <c r="AQ27" s="262" t="str">
        <f>IF(ISERROR(VLOOKUP(AL27,'Listas Ley Transparencia'!$H$3:$M$17,6,0)),"",VLOOKUP(AL27,'Listas Ley Transparencia'!$H$3:$M$17,6,0))</f>
        <v/>
      </c>
      <c r="AR27" s="246"/>
      <c r="AS27" s="217"/>
      <c r="AT27" s="247"/>
      <c r="AU27" s="247"/>
      <c r="AV27" s="208"/>
      <c r="AW27" s="270"/>
      <c r="AX27" s="271"/>
      <c r="AY27" s="272"/>
      <c r="AZ27" s="272"/>
      <c r="BA27" s="273" t="str">
        <f t="shared" si="1"/>
        <v>No</v>
      </c>
    </row>
    <row r="28" spans="1:53" ht="93" customHeight="1" x14ac:dyDescent="0.2">
      <c r="A28" s="209">
        <v>22</v>
      </c>
      <c r="B28" s="210"/>
      <c r="C28" s="210"/>
      <c r="D28" s="210"/>
      <c r="E28" s="211"/>
      <c r="F28" s="212"/>
      <c r="G28" s="212"/>
      <c r="H28" s="210"/>
      <c r="I28" s="210"/>
      <c r="J28" s="221"/>
      <c r="K28" s="223"/>
      <c r="L28" s="224"/>
      <c r="M28" s="237"/>
      <c r="N28" s="240"/>
      <c r="O28" s="239">
        <f>IFERROR(VLOOKUP(N28,'Listas Generales'!$B$25:$C$29,2,0),0)</f>
        <v>0</v>
      </c>
      <c r="P28" s="240"/>
      <c r="Q28" s="239">
        <f>IFERROR(VLOOKUP(P28,'Listas Generales'!$B$32:$C$36,2,0),0)</f>
        <v>0</v>
      </c>
      <c r="R28" s="240"/>
      <c r="S28" s="239">
        <f>IFERROR(VLOOKUP(R28,'Listas Generales'!$B$40:$C$44,2,0),0)</f>
        <v>0</v>
      </c>
      <c r="T28" s="241">
        <f t="shared" si="0"/>
        <v>0</v>
      </c>
      <c r="U28" s="240" t="str">
        <f>IFERROR(VLOOKUP(T28,'Listas Generales'!$B$4:$C$7,2,0),"-")</f>
        <v>Sin clasificar</v>
      </c>
      <c r="V28" s="215"/>
      <c r="W28" s="216"/>
      <c r="X28" s="217"/>
      <c r="Y28" s="217"/>
      <c r="Z28" s="217"/>
      <c r="AA28" s="217"/>
      <c r="AB28" s="208"/>
      <c r="AC28" s="252"/>
      <c r="AD28" s="252"/>
      <c r="AE28" s="252"/>
      <c r="AF28" s="252"/>
      <c r="AG28" s="252"/>
      <c r="AH28" s="255"/>
      <c r="AI28" s="283"/>
      <c r="AJ28" s="255"/>
      <c r="AK28" s="283"/>
      <c r="AL28" s="252"/>
      <c r="AM28" s="218"/>
      <c r="AN28" s="260" t="str">
        <f>IF(ISERROR(VLOOKUP(AL28,'Listas Ley Transparencia'!$H$3:$M$17,2,0)),"",VLOOKUP(AL28,'Listas Ley Transparencia'!$H$3:$M$17,2,0))</f>
        <v/>
      </c>
      <c r="AO28" s="261" t="str">
        <f>IF(ISERROR(VLOOKUP(AL28,'Listas Ley Transparencia'!$H$3:$M$17,3,0)),"",VLOOKUP(AL28,'Listas Ley Transparencia'!$H$3:$M$17,3,0))</f>
        <v/>
      </c>
      <c r="AP28" s="261" t="str">
        <f>IF(ISERROR(VLOOKUP(AL28,'Listas Ley Transparencia'!$H$3:$M$17,4,0)),"",VLOOKUP(AL28,'Listas Ley Transparencia'!$H$3:$M$17,4,0))</f>
        <v/>
      </c>
      <c r="AQ28" s="262" t="str">
        <f>IF(ISERROR(VLOOKUP(AL28,'Listas Ley Transparencia'!$H$3:$M$17,6,0)),"",VLOOKUP(AL28,'Listas Ley Transparencia'!$H$3:$M$17,6,0))</f>
        <v/>
      </c>
      <c r="AR28" s="246"/>
      <c r="AS28" s="217"/>
      <c r="AT28" s="247"/>
      <c r="AU28" s="247"/>
      <c r="AV28" s="208"/>
      <c r="AW28" s="270"/>
      <c r="AX28" s="271"/>
      <c r="AY28" s="272"/>
      <c r="AZ28" s="272"/>
      <c r="BA28" s="273" t="str">
        <f t="shared" si="1"/>
        <v>No</v>
      </c>
    </row>
    <row r="29" spans="1:53" ht="93" customHeight="1" x14ac:dyDescent="0.2">
      <c r="A29" s="209">
        <v>23</v>
      </c>
      <c r="B29" s="210"/>
      <c r="C29" s="210"/>
      <c r="D29" s="212"/>
      <c r="E29" s="211"/>
      <c r="F29" s="210"/>
      <c r="G29" s="210"/>
      <c r="H29" s="210"/>
      <c r="I29" s="221"/>
      <c r="J29" s="221"/>
      <c r="K29" s="223"/>
      <c r="L29" s="224"/>
      <c r="M29" s="237"/>
      <c r="N29" s="240"/>
      <c r="O29" s="239">
        <f>IFERROR(VLOOKUP(N29,'Listas Generales'!$B$25:$C$29,2,0),0)</f>
        <v>0</v>
      </c>
      <c r="P29" s="240"/>
      <c r="Q29" s="239">
        <f>IFERROR(VLOOKUP(P29,'Listas Generales'!$B$32:$C$36,2,0),0)</f>
        <v>0</v>
      </c>
      <c r="R29" s="240"/>
      <c r="S29" s="239">
        <f>IFERROR(VLOOKUP(R29,'Listas Generales'!$B$40:$C$44,2,0),0)</f>
        <v>0</v>
      </c>
      <c r="T29" s="241">
        <f t="shared" si="0"/>
        <v>0</v>
      </c>
      <c r="U29" s="240" t="str">
        <f>IFERROR(VLOOKUP(T29,'Listas Generales'!$B$4:$C$7,2,0),"-")</f>
        <v>Sin clasificar</v>
      </c>
      <c r="V29" s="215"/>
      <c r="W29" s="216"/>
      <c r="X29" s="217"/>
      <c r="Y29" s="217"/>
      <c r="Z29" s="217"/>
      <c r="AA29" s="217"/>
      <c r="AB29" s="208"/>
      <c r="AC29" s="252"/>
      <c r="AD29" s="252"/>
      <c r="AE29" s="252"/>
      <c r="AF29" s="252"/>
      <c r="AG29" s="252"/>
      <c r="AH29" s="255"/>
      <c r="AI29" s="283"/>
      <c r="AJ29" s="255"/>
      <c r="AK29" s="283"/>
      <c r="AL29" s="252"/>
      <c r="AM29" s="218"/>
      <c r="AN29" s="260" t="str">
        <f>IF(ISERROR(VLOOKUP(AL29,'Listas Ley Transparencia'!$H$3:$M$17,2,0)),"",VLOOKUP(AL29,'Listas Ley Transparencia'!$H$3:$M$17,2,0))</f>
        <v/>
      </c>
      <c r="AO29" s="261" t="str">
        <f>IF(ISERROR(VLOOKUP(AL29,'Listas Ley Transparencia'!$H$3:$M$17,3,0)),"",VLOOKUP(AL29,'Listas Ley Transparencia'!$H$3:$M$17,3,0))</f>
        <v/>
      </c>
      <c r="AP29" s="261" t="str">
        <f>IF(ISERROR(VLOOKUP(AL29,'Listas Ley Transparencia'!$H$3:$M$17,4,0)),"",VLOOKUP(AL29,'Listas Ley Transparencia'!$H$3:$M$17,4,0))</f>
        <v/>
      </c>
      <c r="AQ29" s="262" t="str">
        <f>IF(ISERROR(VLOOKUP(AL29,'Listas Ley Transparencia'!$H$3:$M$17,6,0)),"",VLOOKUP(AL29,'Listas Ley Transparencia'!$H$3:$M$17,6,0))</f>
        <v/>
      </c>
      <c r="AR29" s="246"/>
      <c r="AS29" s="217"/>
      <c r="AT29" s="247"/>
      <c r="AU29" s="247"/>
      <c r="AV29" s="208"/>
      <c r="AW29" s="270"/>
      <c r="AX29" s="271"/>
      <c r="AY29" s="272"/>
      <c r="AZ29" s="272"/>
      <c r="BA29" s="273" t="str">
        <f t="shared" si="1"/>
        <v>No</v>
      </c>
    </row>
    <row r="30" spans="1:53" ht="93" customHeight="1" x14ac:dyDescent="0.2">
      <c r="A30" s="209">
        <v>24</v>
      </c>
      <c r="B30" s="210"/>
      <c r="C30" s="212"/>
      <c r="D30" s="212"/>
      <c r="E30" s="220"/>
      <c r="F30" s="212"/>
      <c r="G30" s="212"/>
      <c r="H30" s="212"/>
      <c r="I30" s="212"/>
      <c r="J30" s="225"/>
      <c r="K30" s="223"/>
      <c r="L30" s="224"/>
      <c r="M30" s="237"/>
      <c r="N30" s="240"/>
      <c r="O30" s="239">
        <f>IFERROR(VLOOKUP(N30,'Listas Generales'!$B$25:$C$29,2,0),0)</f>
        <v>0</v>
      </c>
      <c r="P30" s="240"/>
      <c r="Q30" s="239">
        <f>IFERROR(VLOOKUP(P30,'Listas Generales'!$B$32:$C$36,2,0),0)</f>
        <v>0</v>
      </c>
      <c r="R30" s="240"/>
      <c r="S30" s="239">
        <f>IFERROR(VLOOKUP(R30,'Listas Generales'!$B$40:$C$44,2,0),0)</f>
        <v>0</v>
      </c>
      <c r="T30" s="241">
        <f t="shared" si="0"/>
        <v>0</v>
      </c>
      <c r="U30" s="240" t="str">
        <f>IFERROR(VLOOKUP(T30,'Listas Generales'!$B$4:$C$7,2,0),"-")</f>
        <v>Sin clasificar</v>
      </c>
      <c r="V30" s="215"/>
      <c r="W30" s="216"/>
      <c r="X30" s="217"/>
      <c r="Y30" s="217"/>
      <c r="Z30" s="217"/>
      <c r="AA30" s="217"/>
      <c r="AB30" s="208"/>
      <c r="AC30" s="252"/>
      <c r="AD30" s="252"/>
      <c r="AE30" s="252"/>
      <c r="AF30" s="252"/>
      <c r="AG30" s="252"/>
      <c r="AH30" s="255"/>
      <c r="AI30" s="283"/>
      <c r="AJ30" s="255"/>
      <c r="AK30" s="283"/>
      <c r="AL30" s="252"/>
      <c r="AM30" s="218"/>
      <c r="AN30" s="260" t="str">
        <f>IF(ISERROR(VLOOKUP(AL30,'Listas Ley Transparencia'!$H$3:$M$17,2,0)),"",VLOOKUP(AL30,'Listas Ley Transparencia'!$H$3:$M$17,2,0))</f>
        <v/>
      </c>
      <c r="AO30" s="261" t="str">
        <f>IF(ISERROR(VLOOKUP(AL30,'Listas Ley Transparencia'!$H$3:$M$17,3,0)),"",VLOOKUP(AL30,'Listas Ley Transparencia'!$H$3:$M$17,3,0))</f>
        <v/>
      </c>
      <c r="AP30" s="261" t="str">
        <f>IF(ISERROR(VLOOKUP(AL30,'Listas Ley Transparencia'!$H$3:$M$17,4,0)),"",VLOOKUP(AL30,'Listas Ley Transparencia'!$H$3:$M$17,4,0))</f>
        <v/>
      </c>
      <c r="AQ30" s="262" t="str">
        <f>IF(ISERROR(VLOOKUP(AL30,'Listas Ley Transparencia'!$H$3:$M$17,6,0)),"",VLOOKUP(AL30,'Listas Ley Transparencia'!$H$3:$M$17,6,0))</f>
        <v/>
      </c>
      <c r="AR30" s="246"/>
      <c r="AS30" s="217"/>
      <c r="AT30" s="247"/>
      <c r="AU30" s="247"/>
      <c r="AV30" s="208"/>
      <c r="AW30" s="270"/>
      <c r="AX30" s="271"/>
      <c r="AY30" s="272"/>
      <c r="AZ30" s="272"/>
      <c r="BA30" s="273" t="str">
        <f t="shared" si="1"/>
        <v>No</v>
      </c>
    </row>
    <row r="31" spans="1:53" ht="93" customHeight="1" x14ac:dyDescent="0.2">
      <c r="A31" s="209">
        <v>25</v>
      </c>
      <c r="B31" s="210"/>
      <c r="C31" s="210"/>
      <c r="D31" s="210"/>
      <c r="E31" s="211"/>
      <c r="F31" s="212"/>
      <c r="G31" s="212"/>
      <c r="H31" s="210"/>
      <c r="I31" s="212"/>
      <c r="J31" s="225"/>
      <c r="K31" s="223"/>
      <c r="L31" s="224"/>
      <c r="M31" s="237"/>
      <c r="N31" s="240"/>
      <c r="O31" s="239">
        <f>IFERROR(VLOOKUP(N31,'Listas Generales'!$B$25:$C$29,2,0),0)</f>
        <v>0</v>
      </c>
      <c r="P31" s="240"/>
      <c r="Q31" s="239">
        <f>IFERROR(VLOOKUP(P31,'Listas Generales'!$B$32:$C$36,2,0),0)</f>
        <v>0</v>
      </c>
      <c r="R31" s="240"/>
      <c r="S31" s="239">
        <f>IFERROR(VLOOKUP(R31,'Listas Generales'!$B$40:$C$44,2,0),0)</f>
        <v>0</v>
      </c>
      <c r="T31" s="241">
        <f t="shared" si="0"/>
        <v>0</v>
      </c>
      <c r="U31" s="240" t="str">
        <f>IFERROR(VLOOKUP(T31,'Listas Generales'!$B$4:$C$7,2,0),"-")</f>
        <v>Sin clasificar</v>
      </c>
      <c r="V31" s="215"/>
      <c r="W31" s="216"/>
      <c r="X31" s="217"/>
      <c r="Y31" s="217"/>
      <c r="Z31" s="217"/>
      <c r="AA31" s="217"/>
      <c r="AB31" s="208"/>
      <c r="AC31" s="252"/>
      <c r="AD31" s="252"/>
      <c r="AE31" s="252"/>
      <c r="AF31" s="252"/>
      <c r="AG31" s="252"/>
      <c r="AH31" s="255"/>
      <c r="AI31" s="283"/>
      <c r="AJ31" s="255"/>
      <c r="AK31" s="283"/>
      <c r="AL31" s="252"/>
      <c r="AM31" s="218"/>
      <c r="AN31" s="260" t="str">
        <f>IF(ISERROR(VLOOKUP(AL31,'Listas Ley Transparencia'!$H$3:$M$17,2,0)),"",VLOOKUP(AL31,'Listas Ley Transparencia'!$H$3:$M$17,2,0))</f>
        <v/>
      </c>
      <c r="AO31" s="261" t="str">
        <f>IF(ISERROR(VLOOKUP(AL31,'Listas Ley Transparencia'!$H$3:$M$17,3,0)),"",VLOOKUP(AL31,'Listas Ley Transparencia'!$H$3:$M$17,3,0))</f>
        <v/>
      </c>
      <c r="AP31" s="261" t="str">
        <f>IF(ISERROR(VLOOKUP(AL31,'Listas Ley Transparencia'!$H$3:$M$17,4,0)),"",VLOOKUP(AL31,'Listas Ley Transparencia'!$H$3:$M$17,4,0))</f>
        <v/>
      </c>
      <c r="AQ31" s="262" t="str">
        <f>IF(ISERROR(VLOOKUP(AL31,'Listas Ley Transparencia'!$H$3:$M$17,6,0)),"",VLOOKUP(AL31,'Listas Ley Transparencia'!$H$3:$M$17,6,0))</f>
        <v/>
      </c>
      <c r="AR31" s="246"/>
      <c r="AS31" s="217"/>
      <c r="AT31" s="247"/>
      <c r="AU31" s="247"/>
      <c r="AV31" s="208"/>
      <c r="AW31" s="270"/>
      <c r="AX31" s="271"/>
      <c r="AY31" s="272"/>
      <c r="AZ31" s="272"/>
      <c r="BA31" s="273" t="str">
        <f t="shared" si="1"/>
        <v>No</v>
      </c>
    </row>
    <row r="32" spans="1:53" ht="93" customHeight="1" x14ac:dyDescent="0.2">
      <c r="A32" s="209">
        <v>26</v>
      </c>
      <c r="B32" s="210"/>
      <c r="C32" s="210"/>
      <c r="D32" s="210"/>
      <c r="E32" s="211"/>
      <c r="F32" s="212"/>
      <c r="G32" s="212"/>
      <c r="H32" s="210"/>
      <c r="I32" s="225"/>
      <c r="J32" s="225"/>
      <c r="K32" s="223"/>
      <c r="L32" s="224"/>
      <c r="M32" s="237"/>
      <c r="N32" s="240"/>
      <c r="O32" s="239">
        <f>IFERROR(VLOOKUP(N32,'Listas Generales'!$B$25:$C$29,2,0),0)</f>
        <v>0</v>
      </c>
      <c r="P32" s="240"/>
      <c r="Q32" s="239">
        <f>IFERROR(VLOOKUP(P32,'Listas Generales'!$B$32:$C$36,2,0),0)</f>
        <v>0</v>
      </c>
      <c r="R32" s="240"/>
      <c r="S32" s="239">
        <f>IFERROR(VLOOKUP(R32,'Listas Generales'!$B$40:$C$44,2,0),0)</f>
        <v>0</v>
      </c>
      <c r="T32" s="241">
        <f t="shared" si="0"/>
        <v>0</v>
      </c>
      <c r="U32" s="240" t="str">
        <f>IFERROR(VLOOKUP(T32,'Listas Generales'!$B$4:$C$7,2,0),"-")</f>
        <v>Sin clasificar</v>
      </c>
      <c r="V32" s="215"/>
      <c r="W32" s="216"/>
      <c r="X32" s="217"/>
      <c r="Y32" s="217"/>
      <c r="Z32" s="217"/>
      <c r="AA32" s="217"/>
      <c r="AB32" s="208"/>
      <c r="AC32" s="252"/>
      <c r="AD32" s="252"/>
      <c r="AE32" s="252"/>
      <c r="AF32" s="252"/>
      <c r="AG32" s="252"/>
      <c r="AH32" s="255"/>
      <c r="AI32" s="283"/>
      <c r="AJ32" s="255"/>
      <c r="AK32" s="283"/>
      <c r="AL32" s="252"/>
      <c r="AM32" s="218"/>
      <c r="AN32" s="260" t="str">
        <f>IF(ISERROR(VLOOKUP(AL32,'Listas Ley Transparencia'!$H$3:$M$17,2,0)),"",VLOOKUP(AL32,'Listas Ley Transparencia'!$H$3:$M$17,2,0))</f>
        <v/>
      </c>
      <c r="AO32" s="261" t="str">
        <f>IF(ISERROR(VLOOKUP(AL32,'Listas Ley Transparencia'!$H$3:$M$17,3,0)),"",VLOOKUP(AL32,'Listas Ley Transparencia'!$H$3:$M$17,3,0))</f>
        <v/>
      </c>
      <c r="AP32" s="261" t="str">
        <f>IF(ISERROR(VLOOKUP(AL32,'Listas Ley Transparencia'!$H$3:$M$17,4,0)),"",VLOOKUP(AL32,'Listas Ley Transparencia'!$H$3:$M$17,4,0))</f>
        <v/>
      </c>
      <c r="AQ32" s="262" t="str">
        <f>IF(ISERROR(VLOOKUP(AL32,'Listas Ley Transparencia'!$H$3:$M$17,6,0)),"",VLOOKUP(AL32,'Listas Ley Transparencia'!$H$3:$M$17,6,0))</f>
        <v/>
      </c>
      <c r="AR32" s="246"/>
      <c r="AS32" s="217"/>
      <c r="AT32" s="247"/>
      <c r="AU32" s="247"/>
      <c r="AV32" s="208"/>
      <c r="AW32" s="270"/>
      <c r="AX32" s="271"/>
      <c r="AY32" s="272"/>
      <c r="AZ32" s="272"/>
      <c r="BA32" s="273" t="str">
        <f t="shared" si="1"/>
        <v>No</v>
      </c>
    </row>
    <row r="33" spans="1:53" ht="93" customHeight="1" x14ac:dyDescent="0.2">
      <c r="A33" s="209">
        <v>27</v>
      </c>
      <c r="B33" s="210"/>
      <c r="C33" s="210"/>
      <c r="D33" s="210"/>
      <c r="E33" s="211"/>
      <c r="F33" s="212"/>
      <c r="G33" s="212"/>
      <c r="H33" s="210"/>
      <c r="I33" s="225"/>
      <c r="J33" s="225"/>
      <c r="K33" s="223"/>
      <c r="L33" s="224"/>
      <c r="M33" s="237"/>
      <c r="N33" s="240"/>
      <c r="O33" s="239">
        <f>IFERROR(VLOOKUP(N33,'Listas Generales'!$B$25:$C$29,2,0),0)</f>
        <v>0</v>
      </c>
      <c r="P33" s="240"/>
      <c r="Q33" s="239">
        <f>IFERROR(VLOOKUP(P33,'Listas Generales'!$B$32:$C$36,2,0),0)</f>
        <v>0</v>
      </c>
      <c r="R33" s="240"/>
      <c r="S33" s="239">
        <f>IFERROR(VLOOKUP(R33,'Listas Generales'!$B$40:$C$44,2,0),0)</f>
        <v>0</v>
      </c>
      <c r="T33" s="241">
        <f t="shared" si="0"/>
        <v>0</v>
      </c>
      <c r="U33" s="240" t="str">
        <f>IFERROR(VLOOKUP(T33,'Listas Generales'!$B$4:$C$7,2,0),"-")</f>
        <v>Sin clasificar</v>
      </c>
      <c r="V33" s="215"/>
      <c r="W33" s="216"/>
      <c r="X33" s="217"/>
      <c r="Y33" s="217"/>
      <c r="Z33" s="217"/>
      <c r="AA33" s="217"/>
      <c r="AB33" s="208"/>
      <c r="AC33" s="252"/>
      <c r="AD33" s="252"/>
      <c r="AE33" s="252"/>
      <c r="AF33" s="252"/>
      <c r="AG33" s="252"/>
      <c r="AH33" s="255"/>
      <c r="AI33" s="283"/>
      <c r="AJ33" s="255"/>
      <c r="AK33" s="283"/>
      <c r="AL33" s="252"/>
      <c r="AM33" s="218"/>
      <c r="AN33" s="260" t="str">
        <f>IF(ISERROR(VLOOKUP(AL33,'Listas Ley Transparencia'!$H$3:$M$17,2,0)),"",VLOOKUP(AL33,'Listas Ley Transparencia'!$H$3:$M$17,2,0))</f>
        <v/>
      </c>
      <c r="AO33" s="261" t="str">
        <f>IF(ISERROR(VLOOKUP(AL33,'Listas Ley Transparencia'!$H$3:$M$17,3,0)),"",VLOOKUP(AL33,'Listas Ley Transparencia'!$H$3:$M$17,3,0))</f>
        <v/>
      </c>
      <c r="AP33" s="261" t="str">
        <f>IF(ISERROR(VLOOKUP(AL33,'Listas Ley Transparencia'!$H$3:$M$17,4,0)),"",VLOOKUP(AL33,'Listas Ley Transparencia'!$H$3:$M$17,4,0))</f>
        <v/>
      </c>
      <c r="AQ33" s="262" t="str">
        <f>IF(ISERROR(VLOOKUP(AL33,'Listas Ley Transparencia'!$H$3:$M$17,6,0)),"",VLOOKUP(AL33,'Listas Ley Transparencia'!$H$3:$M$17,6,0))</f>
        <v/>
      </c>
      <c r="AR33" s="246"/>
      <c r="AS33" s="217"/>
      <c r="AT33" s="247"/>
      <c r="AU33" s="247"/>
      <c r="AV33" s="208"/>
      <c r="AW33" s="270"/>
      <c r="AX33" s="271"/>
      <c r="AY33" s="272"/>
      <c r="AZ33" s="272"/>
      <c r="BA33" s="273" t="str">
        <f t="shared" si="1"/>
        <v>No</v>
      </c>
    </row>
    <row r="34" spans="1:53" ht="93" customHeight="1" x14ac:dyDescent="0.2">
      <c r="A34" s="209">
        <v>28</v>
      </c>
      <c r="B34" s="210"/>
      <c r="C34" s="212"/>
      <c r="D34" s="212"/>
      <c r="E34" s="220"/>
      <c r="F34" s="212"/>
      <c r="G34" s="212"/>
      <c r="H34" s="212"/>
      <c r="I34" s="212"/>
      <c r="J34" s="225"/>
      <c r="K34" s="223"/>
      <c r="L34" s="224"/>
      <c r="M34" s="237"/>
      <c r="N34" s="240"/>
      <c r="O34" s="239">
        <f>IFERROR(VLOOKUP(N34,'Listas Generales'!$B$25:$C$29,2,0),0)</f>
        <v>0</v>
      </c>
      <c r="P34" s="240"/>
      <c r="Q34" s="239">
        <f>IFERROR(VLOOKUP(P34,'Listas Generales'!$B$32:$C$36,2,0),0)</f>
        <v>0</v>
      </c>
      <c r="R34" s="240"/>
      <c r="S34" s="239">
        <f>IFERROR(VLOOKUP(R34,'Listas Generales'!$B$40:$C$44,2,0),0)</f>
        <v>0</v>
      </c>
      <c r="T34" s="241">
        <f t="shared" si="0"/>
        <v>0</v>
      </c>
      <c r="U34" s="240" t="str">
        <f>IFERROR(VLOOKUP(T34,'Listas Generales'!$B$4:$C$7,2,0),"-")</f>
        <v>Sin clasificar</v>
      </c>
      <c r="V34" s="215"/>
      <c r="W34" s="216"/>
      <c r="X34" s="217"/>
      <c r="Y34" s="217"/>
      <c r="Z34" s="217"/>
      <c r="AA34" s="217"/>
      <c r="AB34" s="208"/>
      <c r="AC34" s="252"/>
      <c r="AD34" s="252"/>
      <c r="AE34" s="252"/>
      <c r="AF34" s="252"/>
      <c r="AG34" s="252"/>
      <c r="AH34" s="255"/>
      <c r="AI34" s="283"/>
      <c r="AJ34" s="255"/>
      <c r="AK34" s="283"/>
      <c r="AL34" s="252"/>
      <c r="AM34" s="218"/>
      <c r="AN34" s="260" t="str">
        <f>IF(ISERROR(VLOOKUP(AL34,'Listas Ley Transparencia'!$H$3:$M$17,2,0)),"",VLOOKUP(AL34,'Listas Ley Transparencia'!$H$3:$M$17,2,0))</f>
        <v/>
      </c>
      <c r="AO34" s="261" t="str">
        <f>IF(ISERROR(VLOOKUP(AL34,'Listas Ley Transparencia'!$H$3:$M$17,3,0)),"",VLOOKUP(AL34,'Listas Ley Transparencia'!$H$3:$M$17,3,0))</f>
        <v/>
      </c>
      <c r="AP34" s="261" t="str">
        <f>IF(ISERROR(VLOOKUP(AL34,'Listas Ley Transparencia'!$H$3:$M$17,4,0)),"",VLOOKUP(AL34,'Listas Ley Transparencia'!$H$3:$M$17,4,0))</f>
        <v/>
      </c>
      <c r="AQ34" s="262" t="str">
        <f>IF(ISERROR(VLOOKUP(AL34,'Listas Ley Transparencia'!$H$3:$M$17,6,0)),"",VLOOKUP(AL34,'Listas Ley Transparencia'!$H$3:$M$17,6,0))</f>
        <v/>
      </c>
      <c r="AR34" s="246"/>
      <c r="AS34" s="217"/>
      <c r="AT34" s="247"/>
      <c r="AU34" s="247"/>
      <c r="AV34" s="208"/>
      <c r="AW34" s="270"/>
      <c r="AX34" s="271"/>
      <c r="AY34" s="272"/>
      <c r="AZ34" s="272"/>
      <c r="BA34" s="273" t="str">
        <f t="shared" si="1"/>
        <v>No</v>
      </c>
    </row>
    <row r="35" spans="1:53" ht="93" customHeight="1" x14ac:dyDescent="0.2">
      <c r="A35" s="209">
        <v>29</v>
      </c>
      <c r="B35" s="210"/>
      <c r="C35" s="210"/>
      <c r="D35" s="210"/>
      <c r="E35" s="211"/>
      <c r="F35" s="210"/>
      <c r="G35" s="210"/>
      <c r="H35" s="210"/>
      <c r="I35" s="212"/>
      <c r="J35" s="225"/>
      <c r="K35" s="223"/>
      <c r="L35" s="224"/>
      <c r="M35" s="237"/>
      <c r="N35" s="240"/>
      <c r="O35" s="239">
        <f>IFERROR(VLOOKUP(N35,'Listas Generales'!$B$25:$C$29,2,0),0)</f>
        <v>0</v>
      </c>
      <c r="P35" s="240"/>
      <c r="Q35" s="239">
        <f>IFERROR(VLOOKUP(P35,'Listas Generales'!$B$32:$C$36,2,0),0)</f>
        <v>0</v>
      </c>
      <c r="R35" s="240"/>
      <c r="S35" s="239">
        <f>IFERROR(VLOOKUP(R35,'Listas Generales'!$B$40:$C$44,2,0),0)</f>
        <v>0</v>
      </c>
      <c r="T35" s="241">
        <f t="shared" si="0"/>
        <v>0</v>
      </c>
      <c r="U35" s="240" t="str">
        <f>IFERROR(VLOOKUP(T35,'Listas Generales'!$B$4:$C$7,2,0),"-")</f>
        <v>Sin clasificar</v>
      </c>
      <c r="V35" s="215"/>
      <c r="W35" s="216"/>
      <c r="X35" s="217"/>
      <c r="Y35" s="217"/>
      <c r="Z35" s="217"/>
      <c r="AA35" s="217"/>
      <c r="AB35" s="208"/>
      <c r="AC35" s="252"/>
      <c r="AD35" s="252"/>
      <c r="AE35" s="252"/>
      <c r="AF35" s="252"/>
      <c r="AG35" s="252"/>
      <c r="AH35" s="255"/>
      <c r="AI35" s="283"/>
      <c r="AJ35" s="255"/>
      <c r="AK35" s="283"/>
      <c r="AL35" s="252"/>
      <c r="AM35" s="218"/>
      <c r="AN35" s="260" t="str">
        <f>IF(ISERROR(VLOOKUP(AL35,'Listas Ley Transparencia'!$H$3:$M$17,2,0)),"",VLOOKUP(AL35,'Listas Ley Transparencia'!$H$3:$M$17,2,0))</f>
        <v/>
      </c>
      <c r="AO35" s="261" t="str">
        <f>IF(ISERROR(VLOOKUP(AL35,'Listas Ley Transparencia'!$H$3:$M$17,3,0)),"",VLOOKUP(AL35,'Listas Ley Transparencia'!$H$3:$M$17,3,0))</f>
        <v/>
      </c>
      <c r="AP35" s="261" t="str">
        <f>IF(ISERROR(VLOOKUP(AL35,'Listas Ley Transparencia'!$H$3:$M$17,4,0)),"",VLOOKUP(AL35,'Listas Ley Transparencia'!$H$3:$M$17,4,0))</f>
        <v/>
      </c>
      <c r="AQ35" s="262" t="str">
        <f>IF(ISERROR(VLOOKUP(AL35,'Listas Ley Transparencia'!$H$3:$M$17,6,0)),"",VLOOKUP(AL35,'Listas Ley Transparencia'!$H$3:$M$17,6,0))</f>
        <v/>
      </c>
      <c r="AR35" s="246"/>
      <c r="AS35" s="217"/>
      <c r="AT35" s="247"/>
      <c r="AU35" s="247"/>
      <c r="AV35" s="208"/>
      <c r="AW35" s="270"/>
      <c r="AX35" s="271"/>
      <c r="AY35" s="272"/>
      <c r="AZ35" s="272"/>
      <c r="BA35" s="273" t="str">
        <f t="shared" si="1"/>
        <v>No</v>
      </c>
    </row>
    <row r="36" spans="1:53" ht="93" customHeight="1" x14ac:dyDescent="0.2">
      <c r="A36" s="209">
        <v>30</v>
      </c>
      <c r="B36" s="210"/>
      <c r="C36" s="212"/>
      <c r="D36" s="210"/>
      <c r="E36" s="211"/>
      <c r="F36" s="212"/>
      <c r="G36" s="212"/>
      <c r="H36" s="212"/>
      <c r="I36" s="212"/>
      <c r="J36" s="212"/>
      <c r="K36" s="223"/>
      <c r="L36" s="224"/>
      <c r="M36" s="237"/>
      <c r="N36" s="240"/>
      <c r="O36" s="239">
        <f>IFERROR(VLOOKUP(N36,'Listas Generales'!$B$25:$C$29,2,0),0)</f>
        <v>0</v>
      </c>
      <c r="P36" s="240"/>
      <c r="Q36" s="239">
        <f>IFERROR(VLOOKUP(P36,'Listas Generales'!$B$32:$C$36,2,0),0)</f>
        <v>0</v>
      </c>
      <c r="R36" s="240"/>
      <c r="S36" s="239">
        <f>IFERROR(VLOOKUP(R36,'Listas Generales'!$B$40:$C$44,2,0),0)</f>
        <v>0</v>
      </c>
      <c r="T36" s="241">
        <f t="shared" si="0"/>
        <v>0</v>
      </c>
      <c r="U36" s="240" t="str">
        <f>IFERROR(VLOOKUP(T36,'Listas Generales'!$B$4:$C$7,2,0),"-")</f>
        <v>Sin clasificar</v>
      </c>
      <c r="V36" s="215"/>
      <c r="W36" s="216"/>
      <c r="X36" s="217"/>
      <c r="Y36" s="217"/>
      <c r="Z36" s="217"/>
      <c r="AA36" s="217"/>
      <c r="AB36" s="208"/>
      <c r="AC36" s="252"/>
      <c r="AD36" s="252"/>
      <c r="AE36" s="252"/>
      <c r="AF36" s="252"/>
      <c r="AG36" s="252"/>
      <c r="AH36" s="255"/>
      <c r="AI36" s="283"/>
      <c r="AJ36" s="255"/>
      <c r="AK36" s="283"/>
      <c r="AL36" s="252"/>
      <c r="AM36" s="218"/>
      <c r="AN36" s="260" t="str">
        <f>IF(ISERROR(VLOOKUP(AL36,'Listas Ley Transparencia'!$H$3:$M$17,2,0)),"",VLOOKUP(AL36,'Listas Ley Transparencia'!$H$3:$M$17,2,0))</f>
        <v/>
      </c>
      <c r="AO36" s="261" t="str">
        <f>IF(ISERROR(VLOOKUP(AL36,'Listas Ley Transparencia'!$H$3:$M$17,3,0)),"",VLOOKUP(AL36,'Listas Ley Transparencia'!$H$3:$M$17,3,0))</f>
        <v/>
      </c>
      <c r="AP36" s="261" t="str">
        <f>IF(ISERROR(VLOOKUP(AL36,'Listas Ley Transparencia'!$H$3:$M$17,4,0)),"",VLOOKUP(AL36,'Listas Ley Transparencia'!$H$3:$M$17,4,0))</f>
        <v/>
      </c>
      <c r="AQ36" s="262" t="str">
        <f>IF(ISERROR(VLOOKUP(AL36,'Listas Ley Transparencia'!$H$3:$M$17,6,0)),"",VLOOKUP(AL36,'Listas Ley Transparencia'!$H$3:$M$17,6,0))</f>
        <v/>
      </c>
      <c r="AR36" s="246"/>
      <c r="AS36" s="217"/>
      <c r="AT36" s="247"/>
      <c r="AU36" s="247"/>
      <c r="AV36" s="208"/>
      <c r="AW36" s="270"/>
      <c r="AX36" s="271"/>
      <c r="AY36" s="272"/>
      <c r="AZ36" s="272"/>
      <c r="BA36" s="273" t="str">
        <f t="shared" si="1"/>
        <v>No</v>
      </c>
    </row>
    <row r="37" spans="1:53" ht="93" customHeight="1" x14ac:dyDescent="0.2">
      <c r="A37" s="209">
        <v>31</v>
      </c>
      <c r="B37" s="210"/>
      <c r="C37" s="210"/>
      <c r="D37" s="210"/>
      <c r="E37" s="211"/>
      <c r="F37" s="210"/>
      <c r="G37" s="210"/>
      <c r="H37" s="210"/>
      <c r="I37" s="212"/>
      <c r="J37" s="212"/>
      <c r="K37" s="223"/>
      <c r="L37" s="224"/>
      <c r="M37" s="237"/>
      <c r="N37" s="240"/>
      <c r="O37" s="239">
        <f>IFERROR(VLOOKUP(N37,'Listas Generales'!$B$25:$C$29,2,0),0)</f>
        <v>0</v>
      </c>
      <c r="P37" s="240"/>
      <c r="Q37" s="239">
        <f>IFERROR(VLOOKUP(P37,'Listas Generales'!$B$32:$C$36,2,0),0)</f>
        <v>0</v>
      </c>
      <c r="R37" s="240"/>
      <c r="S37" s="239">
        <f>IFERROR(VLOOKUP(R37,'Listas Generales'!$B$40:$C$44,2,0),0)</f>
        <v>0</v>
      </c>
      <c r="T37" s="241">
        <f t="shared" si="0"/>
        <v>0</v>
      </c>
      <c r="U37" s="240" t="str">
        <f>IFERROR(VLOOKUP(T37,'Listas Generales'!$B$4:$C$7,2,0),"-")</f>
        <v>Sin clasificar</v>
      </c>
      <c r="V37" s="215"/>
      <c r="W37" s="216"/>
      <c r="X37" s="217"/>
      <c r="Y37" s="217"/>
      <c r="Z37" s="217"/>
      <c r="AA37" s="217"/>
      <c r="AB37" s="208"/>
      <c r="AC37" s="252"/>
      <c r="AD37" s="252"/>
      <c r="AE37" s="252"/>
      <c r="AF37" s="252"/>
      <c r="AG37" s="252"/>
      <c r="AH37" s="255"/>
      <c r="AI37" s="283"/>
      <c r="AJ37" s="255"/>
      <c r="AK37" s="283"/>
      <c r="AL37" s="252"/>
      <c r="AM37" s="218"/>
      <c r="AN37" s="260" t="str">
        <f>IF(ISERROR(VLOOKUP(AL37,'Listas Ley Transparencia'!$H$3:$M$17,2,0)),"",VLOOKUP(AL37,'Listas Ley Transparencia'!$H$3:$M$17,2,0))</f>
        <v/>
      </c>
      <c r="AO37" s="261" t="str">
        <f>IF(ISERROR(VLOOKUP(AL37,'Listas Ley Transparencia'!$H$3:$M$17,3,0)),"",VLOOKUP(AL37,'Listas Ley Transparencia'!$H$3:$M$17,3,0))</f>
        <v/>
      </c>
      <c r="AP37" s="261" t="str">
        <f>IF(ISERROR(VLOOKUP(AL37,'Listas Ley Transparencia'!$H$3:$M$17,4,0)),"",VLOOKUP(AL37,'Listas Ley Transparencia'!$H$3:$M$17,4,0))</f>
        <v/>
      </c>
      <c r="AQ37" s="262" t="str">
        <f>IF(ISERROR(VLOOKUP(AL37,'Listas Ley Transparencia'!$H$3:$M$17,6,0)),"",VLOOKUP(AL37,'Listas Ley Transparencia'!$H$3:$M$17,6,0))</f>
        <v/>
      </c>
      <c r="AR37" s="246"/>
      <c r="AS37" s="217"/>
      <c r="AT37" s="247"/>
      <c r="AU37" s="247"/>
      <c r="AV37" s="208"/>
      <c r="AW37" s="270"/>
      <c r="AX37" s="271"/>
      <c r="AY37" s="272"/>
      <c r="AZ37" s="272"/>
      <c r="BA37" s="273" t="str">
        <f t="shared" si="1"/>
        <v>No</v>
      </c>
    </row>
    <row r="38" spans="1:53" ht="93" customHeight="1" x14ac:dyDescent="0.2">
      <c r="A38" s="209">
        <v>32</v>
      </c>
      <c r="B38" s="210"/>
      <c r="C38" s="212"/>
      <c r="D38" s="210"/>
      <c r="E38" s="211"/>
      <c r="F38" s="210"/>
      <c r="G38" s="210"/>
      <c r="H38" s="210"/>
      <c r="I38" s="210"/>
      <c r="J38" s="210"/>
      <c r="K38" s="223"/>
      <c r="L38" s="224"/>
      <c r="M38" s="237"/>
      <c r="N38" s="240"/>
      <c r="O38" s="239">
        <f>IFERROR(VLOOKUP(N38,'Listas Generales'!$B$25:$C$29,2,0),0)</f>
        <v>0</v>
      </c>
      <c r="P38" s="240"/>
      <c r="Q38" s="239">
        <f>IFERROR(VLOOKUP(P38,'Listas Generales'!$B$32:$C$36,2,0),0)</f>
        <v>0</v>
      </c>
      <c r="R38" s="240"/>
      <c r="S38" s="239">
        <f>IFERROR(VLOOKUP(R38,'Listas Generales'!$B$40:$C$44,2,0),0)</f>
        <v>0</v>
      </c>
      <c r="T38" s="241">
        <f t="shared" si="0"/>
        <v>0</v>
      </c>
      <c r="U38" s="240" t="str">
        <f>IFERROR(VLOOKUP(T38,'Listas Generales'!$B$4:$C$7,2,0),"-")</f>
        <v>Sin clasificar</v>
      </c>
      <c r="V38" s="215"/>
      <c r="W38" s="216"/>
      <c r="X38" s="217"/>
      <c r="Y38" s="217"/>
      <c r="Z38" s="217"/>
      <c r="AA38" s="217"/>
      <c r="AB38" s="208"/>
      <c r="AC38" s="252"/>
      <c r="AD38" s="252"/>
      <c r="AE38" s="252"/>
      <c r="AF38" s="252"/>
      <c r="AG38" s="252"/>
      <c r="AH38" s="255"/>
      <c r="AI38" s="283"/>
      <c r="AJ38" s="255"/>
      <c r="AK38" s="283"/>
      <c r="AL38" s="252"/>
      <c r="AM38" s="218"/>
      <c r="AN38" s="260" t="str">
        <f>IF(ISERROR(VLOOKUP(AL38,'Listas Ley Transparencia'!$H$3:$M$17,2,0)),"",VLOOKUP(AL38,'Listas Ley Transparencia'!$H$3:$M$17,2,0))</f>
        <v/>
      </c>
      <c r="AO38" s="261" t="str">
        <f>IF(ISERROR(VLOOKUP(AL38,'Listas Ley Transparencia'!$H$3:$M$17,3,0)),"",VLOOKUP(AL38,'Listas Ley Transparencia'!$H$3:$M$17,3,0))</f>
        <v/>
      </c>
      <c r="AP38" s="261" t="str">
        <f>IF(ISERROR(VLOOKUP(AL38,'Listas Ley Transparencia'!$H$3:$M$17,4,0)),"",VLOOKUP(AL38,'Listas Ley Transparencia'!$H$3:$M$17,4,0))</f>
        <v/>
      </c>
      <c r="AQ38" s="262" t="str">
        <f>IF(ISERROR(VLOOKUP(AL38,'Listas Ley Transparencia'!$H$3:$M$17,6,0)),"",VLOOKUP(AL38,'Listas Ley Transparencia'!$H$3:$M$17,6,0))</f>
        <v/>
      </c>
      <c r="AR38" s="246"/>
      <c r="AS38" s="217"/>
      <c r="AT38" s="247"/>
      <c r="AU38" s="247"/>
      <c r="AV38" s="208"/>
      <c r="AW38" s="270"/>
      <c r="AX38" s="271"/>
      <c r="AY38" s="272"/>
      <c r="AZ38" s="272"/>
      <c r="BA38" s="273" t="str">
        <f t="shared" si="1"/>
        <v>No</v>
      </c>
    </row>
    <row r="39" spans="1:53" ht="93" customHeight="1" x14ac:dyDescent="0.2">
      <c r="A39" s="209">
        <v>33</v>
      </c>
      <c r="B39" s="210"/>
      <c r="C39" s="210"/>
      <c r="D39" s="210"/>
      <c r="E39" s="211"/>
      <c r="F39" s="210"/>
      <c r="G39" s="210"/>
      <c r="H39" s="210"/>
      <c r="I39" s="210"/>
      <c r="J39" s="210"/>
      <c r="K39" s="223"/>
      <c r="L39" s="224"/>
      <c r="M39" s="237"/>
      <c r="N39" s="240"/>
      <c r="O39" s="239">
        <f>IFERROR(VLOOKUP(N39,'Listas Generales'!$B$25:$C$29,2,0),0)</f>
        <v>0</v>
      </c>
      <c r="P39" s="240"/>
      <c r="Q39" s="239">
        <f>IFERROR(VLOOKUP(P39,'Listas Generales'!$B$32:$C$36,2,0),0)</f>
        <v>0</v>
      </c>
      <c r="R39" s="240"/>
      <c r="S39" s="239">
        <f>IFERROR(VLOOKUP(R39,'Listas Generales'!$B$40:$C$44,2,0),0)</f>
        <v>0</v>
      </c>
      <c r="T39" s="241">
        <f t="shared" si="0"/>
        <v>0</v>
      </c>
      <c r="U39" s="240" t="str">
        <f>IFERROR(VLOOKUP(T39,'Listas Generales'!$B$4:$C$7,2,0),"-")</f>
        <v>Sin clasificar</v>
      </c>
      <c r="V39" s="215"/>
      <c r="W39" s="216"/>
      <c r="X39" s="217"/>
      <c r="Y39" s="217"/>
      <c r="Z39" s="217"/>
      <c r="AA39" s="217"/>
      <c r="AB39" s="208"/>
      <c r="AC39" s="252"/>
      <c r="AD39" s="252"/>
      <c r="AE39" s="252"/>
      <c r="AF39" s="252"/>
      <c r="AG39" s="252"/>
      <c r="AH39" s="255"/>
      <c r="AI39" s="283"/>
      <c r="AJ39" s="255"/>
      <c r="AK39" s="283"/>
      <c r="AL39" s="252"/>
      <c r="AM39" s="218"/>
      <c r="AN39" s="260" t="str">
        <f>IF(ISERROR(VLOOKUP(AL39,'Listas Ley Transparencia'!$H$3:$M$17,2,0)),"",VLOOKUP(AL39,'Listas Ley Transparencia'!$H$3:$M$17,2,0))</f>
        <v/>
      </c>
      <c r="AO39" s="261" t="str">
        <f>IF(ISERROR(VLOOKUP(AL39,'Listas Ley Transparencia'!$H$3:$M$17,3,0)),"",VLOOKUP(AL39,'Listas Ley Transparencia'!$H$3:$M$17,3,0))</f>
        <v/>
      </c>
      <c r="AP39" s="261" t="str">
        <f>IF(ISERROR(VLOOKUP(AL39,'Listas Ley Transparencia'!$H$3:$M$17,4,0)),"",VLOOKUP(AL39,'Listas Ley Transparencia'!$H$3:$M$17,4,0))</f>
        <v/>
      </c>
      <c r="AQ39" s="262" t="str">
        <f>IF(ISERROR(VLOOKUP(AL39,'Listas Ley Transparencia'!$H$3:$M$17,6,0)),"",VLOOKUP(AL39,'Listas Ley Transparencia'!$H$3:$M$17,6,0))</f>
        <v/>
      </c>
      <c r="AR39" s="246"/>
      <c r="AS39" s="217"/>
      <c r="AT39" s="247"/>
      <c r="AU39" s="247"/>
      <c r="AV39" s="208"/>
      <c r="AW39" s="270"/>
      <c r="AX39" s="271"/>
      <c r="AY39" s="272"/>
      <c r="AZ39" s="272"/>
      <c r="BA39" s="273" t="str">
        <f t="shared" si="1"/>
        <v>No</v>
      </c>
    </row>
    <row r="40" spans="1:53" ht="93" customHeight="1" x14ac:dyDescent="0.2">
      <c r="A40" s="209">
        <v>34</v>
      </c>
      <c r="B40" s="210"/>
      <c r="C40" s="212"/>
      <c r="D40" s="210"/>
      <c r="E40" s="211"/>
      <c r="F40" s="210"/>
      <c r="G40" s="210"/>
      <c r="H40" s="210"/>
      <c r="I40" s="210"/>
      <c r="J40" s="225"/>
      <c r="K40" s="223"/>
      <c r="L40" s="224"/>
      <c r="M40" s="237"/>
      <c r="N40" s="240"/>
      <c r="O40" s="239">
        <f>IFERROR(VLOOKUP(N40,'Listas Generales'!$B$25:$C$29,2,0),0)</f>
        <v>0</v>
      </c>
      <c r="P40" s="240"/>
      <c r="Q40" s="239">
        <f>IFERROR(VLOOKUP(P40,'Listas Generales'!$B$32:$C$36,2,0),0)</f>
        <v>0</v>
      </c>
      <c r="R40" s="240"/>
      <c r="S40" s="239">
        <f>IFERROR(VLOOKUP(R40,'Listas Generales'!$B$40:$C$44,2,0),0)</f>
        <v>0</v>
      </c>
      <c r="T40" s="241">
        <f t="shared" si="0"/>
        <v>0</v>
      </c>
      <c r="U40" s="240" t="str">
        <f>IFERROR(VLOOKUP(T40,'Listas Generales'!$B$4:$C$7,2,0),"-")</f>
        <v>Sin clasificar</v>
      </c>
      <c r="V40" s="215"/>
      <c r="W40" s="216"/>
      <c r="X40" s="217"/>
      <c r="Y40" s="217"/>
      <c r="Z40" s="217"/>
      <c r="AA40" s="217"/>
      <c r="AB40" s="208"/>
      <c r="AC40" s="252"/>
      <c r="AD40" s="252"/>
      <c r="AE40" s="252"/>
      <c r="AF40" s="252"/>
      <c r="AG40" s="252"/>
      <c r="AH40" s="255"/>
      <c r="AI40" s="283"/>
      <c r="AJ40" s="255"/>
      <c r="AK40" s="283"/>
      <c r="AL40" s="252"/>
      <c r="AM40" s="218"/>
      <c r="AN40" s="260" t="str">
        <f>IF(ISERROR(VLOOKUP(AL40,'Listas Ley Transparencia'!$H$3:$M$17,2,0)),"",VLOOKUP(AL40,'Listas Ley Transparencia'!$H$3:$M$17,2,0))</f>
        <v/>
      </c>
      <c r="AO40" s="261" t="str">
        <f>IF(ISERROR(VLOOKUP(AL40,'Listas Ley Transparencia'!$H$3:$M$17,3,0)),"",VLOOKUP(AL40,'Listas Ley Transparencia'!$H$3:$M$17,3,0))</f>
        <v/>
      </c>
      <c r="AP40" s="261" t="str">
        <f>IF(ISERROR(VLOOKUP(AL40,'Listas Ley Transparencia'!$H$3:$M$17,4,0)),"",VLOOKUP(AL40,'Listas Ley Transparencia'!$H$3:$M$17,4,0))</f>
        <v/>
      </c>
      <c r="AQ40" s="262" t="str">
        <f>IF(ISERROR(VLOOKUP(AL40,'Listas Ley Transparencia'!$H$3:$M$17,6,0)),"",VLOOKUP(AL40,'Listas Ley Transparencia'!$H$3:$M$17,6,0))</f>
        <v/>
      </c>
      <c r="AR40" s="246"/>
      <c r="AS40" s="217"/>
      <c r="AT40" s="247"/>
      <c r="AU40" s="247"/>
      <c r="AV40" s="208"/>
      <c r="AW40" s="270"/>
      <c r="AX40" s="271"/>
      <c r="AY40" s="272"/>
      <c r="AZ40" s="272"/>
      <c r="BA40" s="273" t="str">
        <f t="shared" si="1"/>
        <v>No</v>
      </c>
    </row>
    <row r="41" spans="1:53" ht="93" customHeight="1" x14ac:dyDescent="0.2">
      <c r="A41" s="209">
        <v>35</v>
      </c>
      <c r="B41" s="210"/>
      <c r="C41" s="210"/>
      <c r="D41" s="212"/>
      <c r="E41" s="220"/>
      <c r="F41" s="212"/>
      <c r="G41" s="212"/>
      <c r="H41" s="212"/>
      <c r="I41" s="210"/>
      <c r="J41" s="221"/>
      <c r="K41" s="223"/>
      <c r="L41" s="224"/>
      <c r="M41" s="237"/>
      <c r="N41" s="240"/>
      <c r="O41" s="239">
        <f>IFERROR(VLOOKUP(N41,'Listas Generales'!$B$25:$C$29,2,0),0)</f>
        <v>0</v>
      </c>
      <c r="P41" s="240"/>
      <c r="Q41" s="239">
        <f>IFERROR(VLOOKUP(P41,'Listas Generales'!$B$32:$C$36,2,0),0)</f>
        <v>0</v>
      </c>
      <c r="R41" s="240"/>
      <c r="S41" s="239">
        <f>IFERROR(VLOOKUP(R41,'Listas Generales'!$B$40:$C$44,2,0),0)</f>
        <v>0</v>
      </c>
      <c r="T41" s="241">
        <f t="shared" si="0"/>
        <v>0</v>
      </c>
      <c r="U41" s="240" t="str">
        <f>IFERROR(VLOOKUP(T41,'Listas Generales'!$B$4:$C$7,2,0),"-")</f>
        <v>Sin clasificar</v>
      </c>
      <c r="V41" s="215"/>
      <c r="W41" s="216"/>
      <c r="X41" s="217"/>
      <c r="Y41" s="217"/>
      <c r="Z41" s="217"/>
      <c r="AA41" s="217"/>
      <c r="AB41" s="208"/>
      <c r="AC41" s="252"/>
      <c r="AD41" s="252"/>
      <c r="AE41" s="252"/>
      <c r="AF41" s="252"/>
      <c r="AG41" s="252"/>
      <c r="AH41" s="255"/>
      <c r="AI41" s="283"/>
      <c r="AJ41" s="255"/>
      <c r="AK41" s="283"/>
      <c r="AL41" s="252"/>
      <c r="AM41" s="218"/>
      <c r="AN41" s="260" t="str">
        <f>IF(ISERROR(VLOOKUP(AL41,'Listas Ley Transparencia'!$H$3:$M$17,2,0)),"",VLOOKUP(AL41,'Listas Ley Transparencia'!$H$3:$M$17,2,0))</f>
        <v/>
      </c>
      <c r="AO41" s="261" t="str">
        <f>IF(ISERROR(VLOOKUP(AL41,'Listas Ley Transparencia'!$H$3:$M$17,3,0)),"",VLOOKUP(AL41,'Listas Ley Transparencia'!$H$3:$M$17,3,0))</f>
        <v/>
      </c>
      <c r="AP41" s="261" t="str">
        <f>IF(ISERROR(VLOOKUP(AL41,'Listas Ley Transparencia'!$H$3:$M$17,4,0)),"",VLOOKUP(AL41,'Listas Ley Transparencia'!$H$3:$M$17,4,0))</f>
        <v/>
      </c>
      <c r="AQ41" s="262" t="str">
        <f>IF(ISERROR(VLOOKUP(AL41,'Listas Ley Transparencia'!$H$3:$M$17,6,0)),"",VLOOKUP(AL41,'Listas Ley Transparencia'!$H$3:$M$17,6,0))</f>
        <v/>
      </c>
      <c r="AR41" s="246"/>
      <c r="AS41" s="217"/>
      <c r="AT41" s="247"/>
      <c r="AU41" s="247"/>
      <c r="AV41" s="208"/>
      <c r="AW41" s="270"/>
      <c r="AX41" s="271"/>
      <c r="AY41" s="272"/>
      <c r="AZ41" s="272"/>
      <c r="BA41" s="273" t="str">
        <f t="shared" si="1"/>
        <v>No</v>
      </c>
    </row>
    <row r="42" spans="1:53" ht="93" customHeight="1" x14ac:dyDescent="0.2">
      <c r="A42" s="209">
        <v>36</v>
      </c>
      <c r="B42" s="210"/>
      <c r="C42" s="212"/>
      <c r="D42" s="212"/>
      <c r="E42" s="220"/>
      <c r="F42" s="212"/>
      <c r="G42" s="212"/>
      <c r="H42" s="212"/>
      <c r="I42" s="210"/>
      <c r="J42" s="221"/>
      <c r="K42" s="223"/>
      <c r="L42" s="224"/>
      <c r="M42" s="237"/>
      <c r="N42" s="240"/>
      <c r="O42" s="239">
        <f>IFERROR(VLOOKUP(N42,'Listas Generales'!$B$25:$C$29,2,0),0)</f>
        <v>0</v>
      </c>
      <c r="P42" s="240"/>
      <c r="Q42" s="239">
        <f>IFERROR(VLOOKUP(P42,'Listas Generales'!$B$32:$C$36,2,0),0)</f>
        <v>0</v>
      </c>
      <c r="R42" s="240"/>
      <c r="S42" s="239">
        <f>IFERROR(VLOOKUP(R42,'Listas Generales'!$B$40:$C$44,2,0),0)</f>
        <v>0</v>
      </c>
      <c r="T42" s="241">
        <f t="shared" si="0"/>
        <v>0</v>
      </c>
      <c r="U42" s="240" t="str">
        <f>IFERROR(VLOOKUP(T42,'Listas Generales'!$B$4:$C$7,2,0),"-")</f>
        <v>Sin clasificar</v>
      </c>
      <c r="V42" s="215"/>
      <c r="W42" s="216"/>
      <c r="X42" s="217"/>
      <c r="Y42" s="217"/>
      <c r="Z42" s="217"/>
      <c r="AA42" s="217"/>
      <c r="AB42" s="208"/>
      <c r="AC42" s="252"/>
      <c r="AD42" s="252"/>
      <c r="AE42" s="252"/>
      <c r="AF42" s="252"/>
      <c r="AG42" s="252"/>
      <c r="AH42" s="255"/>
      <c r="AI42" s="283"/>
      <c r="AJ42" s="255"/>
      <c r="AK42" s="283"/>
      <c r="AL42" s="252"/>
      <c r="AM42" s="218"/>
      <c r="AN42" s="260" t="str">
        <f>IF(ISERROR(VLOOKUP(AL42,'Listas Ley Transparencia'!$H$3:$M$17,2,0)),"",VLOOKUP(AL42,'Listas Ley Transparencia'!$H$3:$M$17,2,0))</f>
        <v/>
      </c>
      <c r="AO42" s="261" t="str">
        <f>IF(ISERROR(VLOOKUP(AL42,'Listas Ley Transparencia'!$H$3:$M$17,3,0)),"",VLOOKUP(AL42,'Listas Ley Transparencia'!$H$3:$M$17,3,0))</f>
        <v/>
      </c>
      <c r="AP42" s="261" t="str">
        <f>IF(ISERROR(VLOOKUP(AL42,'Listas Ley Transparencia'!$H$3:$M$17,4,0)),"",VLOOKUP(AL42,'Listas Ley Transparencia'!$H$3:$M$17,4,0))</f>
        <v/>
      </c>
      <c r="AQ42" s="262" t="str">
        <f>IF(ISERROR(VLOOKUP(AL42,'Listas Ley Transparencia'!$H$3:$M$17,6,0)),"",VLOOKUP(AL42,'Listas Ley Transparencia'!$H$3:$M$17,6,0))</f>
        <v/>
      </c>
      <c r="AR42" s="246"/>
      <c r="AS42" s="217"/>
      <c r="AT42" s="247"/>
      <c r="AU42" s="247"/>
      <c r="AV42" s="208"/>
      <c r="AW42" s="270"/>
      <c r="AX42" s="271"/>
      <c r="AY42" s="272"/>
      <c r="AZ42" s="272"/>
      <c r="BA42" s="273" t="str">
        <f t="shared" si="1"/>
        <v>No</v>
      </c>
    </row>
    <row r="43" spans="1:53" ht="93" customHeight="1" x14ac:dyDescent="0.2">
      <c r="A43" s="209">
        <v>37</v>
      </c>
      <c r="B43" s="210"/>
      <c r="C43" s="210"/>
      <c r="D43" s="212"/>
      <c r="E43" s="220"/>
      <c r="F43" s="212"/>
      <c r="G43" s="212"/>
      <c r="H43" s="212"/>
      <c r="I43" s="212"/>
      <c r="J43" s="221"/>
      <c r="K43" s="223"/>
      <c r="L43" s="224"/>
      <c r="M43" s="237"/>
      <c r="N43" s="240"/>
      <c r="O43" s="239">
        <f>IFERROR(VLOOKUP(N43,'Listas Generales'!$B$25:$C$29,2,0),0)</f>
        <v>0</v>
      </c>
      <c r="P43" s="240"/>
      <c r="Q43" s="239">
        <f>IFERROR(VLOOKUP(P43,'Listas Generales'!$B$32:$C$36,2,0),0)</f>
        <v>0</v>
      </c>
      <c r="R43" s="240"/>
      <c r="S43" s="239">
        <f>IFERROR(VLOOKUP(R43,'Listas Generales'!$B$40:$C$44,2,0),0)</f>
        <v>0</v>
      </c>
      <c r="T43" s="241">
        <f t="shared" si="0"/>
        <v>0</v>
      </c>
      <c r="U43" s="240" t="str">
        <f>IFERROR(VLOOKUP(T43,'Listas Generales'!$B$4:$C$7,2,0),"-")</f>
        <v>Sin clasificar</v>
      </c>
      <c r="V43" s="215"/>
      <c r="W43" s="216"/>
      <c r="X43" s="217"/>
      <c r="Y43" s="217"/>
      <c r="Z43" s="217"/>
      <c r="AA43" s="217"/>
      <c r="AB43" s="208"/>
      <c r="AC43" s="252"/>
      <c r="AD43" s="252"/>
      <c r="AE43" s="252"/>
      <c r="AF43" s="252"/>
      <c r="AG43" s="252"/>
      <c r="AH43" s="255"/>
      <c r="AI43" s="283"/>
      <c r="AJ43" s="255"/>
      <c r="AK43" s="283"/>
      <c r="AL43" s="252"/>
      <c r="AM43" s="218"/>
      <c r="AN43" s="260" t="str">
        <f>IF(ISERROR(VLOOKUP(AL43,'Listas Ley Transparencia'!$H$3:$M$17,2,0)),"",VLOOKUP(AL43,'Listas Ley Transparencia'!$H$3:$M$17,2,0))</f>
        <v/>
      </c>
      <c r="AO43" s="261" t="str">
        <f>IF(ISERROR(VLOOKUP(AL43,'Listas Ley Transparencia'!$H$3:$M$17,3,0)),"",VLOOKUP(AL43,'Listas Ley Transparencia'!$H$3:$M$17,3,0))</f>
        <v/>
      </c>
      <c r="AP43" s="261" t="str">
        <f>IF(ISERROR(VLOOKUP(AL43,'Listas Ley Transparencia'!$H$3:$M$17,4,0)),"",VLOOKUP(AL43,'Listas Ley Transparencia'!$H$3:$M$17,4,0))</f>
        <v/>
      </c>
      <c r="AQ43" s="262" t="str">
        <f>IF(ISERROR(VLOOKUP(AL43,'Listas Ley Transparencia'!$H$3:$M$17,6,0)),"",VLOOKUP(AL43,'Listas Ley Transparencia'!$H$3:$M$17,6,0))</f>
        <v/>
      </c>
      <c r="AR43" s="246"/>
      <c r="AS43" s="217"/>
      <c r="AT43" s="247"/>
      <c r="AU43" s="247"/>
      <c r="AV43" s="208"/>
      <c r="AW43" s="270"/>
      <c r="AX43" s="271"/>
      <c r="AY43" s="272"/>
      <c r="AZ43" s="272"/>
      <c r="BA43" s="273" t="str">
        <f t="shared" si="1"/>
        <v>No</v>
      </c>
    </row>
    <row r="44" spans="1:53" ht="93" customHeight="1" x14ac:dyDescent="0.2">
      <c r="A44" s="209">
        <v>38</v>
      </c>
      <c r="B44" s="210"/>
      <c r="C44" s="212"/>
      <c r="D44" s="212"/>
      <c r="E44" s="212"/>
      <c r="F44" s="210"/>
      <c r="G44" s="210"/>
      <c r="H44" s="210"/>
      <c r="I44" s="212"/>
      <c r="J44" s="221"/>
      <c r="K44" s="223"/>
      <c r="L44" s="224"/>
      <c r="M44" s="237"/>
      <c r="N44" s="240"/>
      <c r="O44" s="239">
        <f>IFERROR(VLOOKUP(N44,'Listas Generales'!$B$25:$C$29,2,0),0)</f>
        <v>0</v>
      </c>
      <c r="P44" s="240"/>
      <c r="Q44" s="239">
        <f>IFERROR(VLOOKUP(P44,'Listas Generales'!$B$32:$C$36,2,0),0)</f>
        <v>0</v>
      </c>
      <c r="R44" s="240"/>
      <c r="S44" s="239">
        <f>IFERROR(VLOOKUP(R44,'Listas Generales'!$B$40:$C$44,2,0),0)</f>
        <v>0</v>
      </c>
      <c r="T44" s="241">
        <f t="shared" si="0"/>
        <v>0</v>
      </c>
      <c r="U44" s="240" t="str">
        <f>IFERROR(VLOOKUP(T44,'Listas Generales'!$B$4:$C$7,2,0),"-")</f>
        <v>Sin clasificar</v>
      </c>
      <c r="V44" s="215"/>
      <c r="W44" s="216"/>
      <c r="X44" s="217"/>
      <c r="Y44" s="217"/>
      <c r="Z44" s="217"/>
      <c r="AA44" s="217"/>
      <c r="AB44" s="208"/>
      <c r="AC44" s="252"/>
      <c r="AD44" s="252"/>
      <c r="AE44" s="252"/>
      <c r="AF44" s="252"/>
      <c r="AG44" s="252"/>
      <c r="AH44" s="255"/>
      <c r="AI44" s="283"/>
      <c r="AJ44" s="255"/>
      <c r="AK44" s="283"/>
      <c r="AL44" s="252"/>
      <c r="AM44" s="218"/>
      <c r="AN44" s="260" t="str">
        <f>IF(ISERROR(VLOOKUP(AL44,'Listas Ley Transparencia'!$H$3:$M$17,2,0)),"",VLOOKUP(AL44,'Listas Ley Transparencia'!$H$3:$M$17,2,0))</f>
        <v/>
      </c>
      <c r="AO44" s="261" t="str">
        <f>IF(ISERROR(VLOOKUP(AL44,'Listas Ley Transparencia'!$H$3:$M$17,3,0)),"",VLOOKUP(AL44,'Listas Ley Transparencia'!$H$3:$M$17,3,0))</f>
        <v/>
      </c>
      <c r="AP44" s="261" t="str">
        <f>IF(ISERROR(VLOOKUP(AL44,'Listas Ley Transparencia'!$H$3:$M$17,4,0)),"",VLOOKUP(AL44,'Listas Ley Transparencia'!$H$3:$M$17,4,0))</f>
        <v/>
      </c>
      <c r="AQ44" s="262" t="str">
        <f>IF(ISERROR(VLOOKUP(AL44,'Listas Ley Transparencia'!$H$3:$M$17,6,0)),"",VLOOKUP(AL44,'Listas Ley Transparencia'!$H$3:$M$17,6,0))</f>
        <v/>
      </c>
      <c r="AR44" s="246"/>
      <c r="AS44" s="217"/>
      <c r="AT44" s="247"/>
      <c r="AU44" s="247"/>
      <c r="AV44" s="208"/>
      <c r="AW44" s="270"/>
      <c r="AX44" s="271"/>
      <c r="AY44" s="272"/>
      <c r="AZ44" s="272"/>
      <c r="BA44" s="273" t="str">
        <f t="shared" si="1"/>
        <v>No</v>
      </c>
    </row>
    <row r="45" spans="1:53" ht="93" customHeight="1" x14ac:dyDescent="0.2">
      <c r="A45" s="209">
        <v>39</v>
      </c>
      <c r="B45" s="210"/>
      <c r="C45" s="210"/>
      <c r="D45" s="210"/>
      <c r="E45" s="212"/>
      <c r="F45" s="212"/>
      <c r="G45" s="212"/>
      <c r="H45" s="212"/>
      <c r="I45" s="212"/>
      <c r="J45" s="225"/>
      <c r="K45" s="213"/>
      <c r="L45" s="214"/>
      <c r="M45" s="237"/>
      <c r="N45" s="240"/>
      <c r="O45" s="239">
        <f>IFERROR(VLOOKUP(N45,'Listas Generales'!$B$25:$C$29,2,0),0)</f>
        <v>0</v>
      </c>
      <c r="P45" s="240"/>
      <c r="Q45" s="239">
        <f>IFERROR(VLOOKUP(P45,'Listas Generales'!$B$32:$C$36,2,0),0)</f>
        <v>0</v>
      </c>
      <c r="R45" s="240"/>
      <c r="S45" s="239">
        <f>IFERROR(VLOOKUP(R45,'Listas Generales'!$B$40:$C$44,2,0),0)</f>
        <v>0</v>
      </c>
      <c r="T45" s="241">
        <f t="shared" si="0"/>
        <v>0</v>
      </c>
      <c r="U45" s="240" t="str">
        <f>IFERROR(VLOOKUP(T45,'Listas Generales'!$B$4:$C$7,2,0),"-")</f>
        <v>Sin clasificar</v>
      </c>
      <c r="V45" s="215"/>
      <c r="W45" s="216"/>
      <c r="X45" s="217"/>
      <c r="Y45" s="217"/>
      <c r="Z45" s="217"/>
      <c r="AA45" s="217"/>
      <c r="AB45" s="208"/>
      <c r="AC45" s="257"/>
      <c r="AD45" s="252"/>
      <c r="AE45" s="252"/>
      <c r="AF45" s="252"/>
      <c r="AG45" s="252"/>
      <c r="AH45" s="255"/>
      <c r="AI45" s="283"/>
      <c r="AJ45" s="255"/>
      <c r="AK45" s="283"/>
      <c r="AL45" s="252"/>
      <c r="AM45" s="218"/>
      <c r="AN45" s="260" t="str">
        <f>IF(ISERROR(VLOOKUP(AL45,'Listas Ley Transparencia'!$H$3:$M$17,2,0)),"",VLOOKUP(AL45,'Listas Ley Transparencia'!$H$3:$M$17,2,0))</f>
        <v/>
      </c>
      <c r="AO45" s="261" t="str">
        <f>IF(ISERROR(VLOOKUP(AL45,'Listas Ley Transparencia'!$H$3:$M$17,3,0)),"",VLOOKUP(AL45,'Listas Ley Transparencia'!$H$3:$M$17,3,0))</f>
        <v/>
      </c>
      <c r="AP45" s="261" t="str">
        <f>IF(ISERROR(VLOOKUP(AL45,'Listas Ley Transparencia'!$H$3:$M$17,4,0)),"",VLOOKUP(AL45,'Listas Ley Transparencia'!$H$3:$M$17,4,0))</f>
        <v/>
      </c>
      <c r="AQ45" s="262" t="str">
        <f>IF(ISERROR(VLOOKUP(AL45,'Listas Ley Transparencia'!$H$3:$M$17,6,0)),"",VLOOKUP(AL45,'Listas Ley Transparencia'!$H$3:$M$17,6,0))</f>
        <v/>
      </c>
      <c r="AR45" s="246"/>
      <c r="AS45" s="217"/>
      <c r="AT45" s="247"/>
      <c r="AU45" s="247"/>
      <c r="AV45" s="217"/>
      <c r="AW45" s="270"/>
      <c r="AX45" s="271"/>
      <c r="AY45" s="272"/>
      <c r="AZ45" s="272"/>
      <c r="BA45" s="273" t="str">
        <f t="shared" si="1"/>
        <v>No</v>
      </c>
    </row>
    <row r="46" spans="1:53" ht="93" customHeight="1" x14ac:dyDescent="0.2">
      <c r="A46" s="209">
        <v>40</v>
      </c>
      <c r="B46" s="210"/>
      <c r="C46" s="212"/>
      <c r="D46" s="210"/>
      <c r="E46" s="212"/>
      <c r="F46" s="210"/>
      <c r="G46" s="210"/>
      <c r="H46" s="210"/>
      <c r="I46" s="212"/>
      <c r="J46" s="225"/>
      <c r="K46" s="213"/>
      <c r="L46" s="214"/>
      <c r="M46" s="237"/>
      <c r="N46" s="240"/>
      <c r="O46" s="239">
        <f>IFERROR(VLOOKUP(N46,'Listas Generales'!$B$25:$C$29,2,0),0)</f>
        <v>0</v>
      </c>
      <c r="P46" s="240"/>
      <c r="Q46" s="239">
        <f>IFERROR(VLOOKUP(P46,'Listas Generales'!$B$32:$C$36,2,0),0)</f>
        <v>0</v>
      </c>
      <c r="R46" s="240"/>
      <c r="S46" s="239">
        <f>IFERROR(VLOOKUP(R46,'Listas Generales'!$B$40:$C$44,2,0),0)</f>
        <v>0</v>
      </c>
      <c r="T46" s="241">
        <f t="shared" si="0"/>
        <v>0</v>
      </c>
      <c r="U46" s="240" t="str">
        <f>IFERROR(VLOOKUP(T46,'Listas Generales'!$B$4:$C$7,2,0),"-")</f>
        <v>Sin clasificar</v>
      </c>
      <c r="V46" s="215"/>
      <c r="W46" s="216"/>
      <c r="X46" s="217"/>
      <c r="Y46" s="217"/>
      <c r="Z46" s="217"/>
      <c r="AA46" s="217"/>
      <c r="AB46" s="208"/>
      <c r="AC46" s="257"/>
      <c r="AD46" s="252"/>
      <c r="AE46" s="252"/>
      <c r="AF46" s="252"/>
      <c r="AG46" s="252"/>
      <c r="AH46" s="255"/>
      <c r="AI46" s="283"/>
      <c r="AJ46" s="255"/>
      <c r="AK46" s="283"/>
      <c r="AL46" s="252"/>
      <c r="AM46" s="218"/>
      <c r="AN46" s="260" t="str">
        <f>IF(ISERROR(VLOOKUP(AL46,'Listas Ley Transparencia'!$H$3:$M$17,2,0)),"",VLOOKUP(AL46,'Listas Ley Transparencia'!$H$3:$M$17,2,0))</f>
        <v/>
      </c>
      <c r="AO46" s="261" t="str">
        <f>IF(ISERROR(VLOOKUP(AL46,'Listas Ley Transparencia'!$H$3:$M$17,3,0)),"",VLOOKUP(AL46,'Listas Ley Transparencia'!$H$3:$M$17,3,0))</f>
        <v/>
      </c>
      <c r="AP46" s="261" t="str">
        <f>IF(ISERROR(VLOOKUP(AL46,'Listas Ley Transparencia'!$H$3:$M$17,4,0)),"",VLOOKUP(AL46,'Listas Ley Transparencia'!$H$3:$M$17,4,0))</f>
        <v/>
      </c>
      <c r="AQ46" s="262" t="str">
        <f>IF(ISERROR(VLOOKUP(AL46,'Listas Ley Transparencia'!$H$3:$M$17,6,0)),"",VLOOKUP(AL46,'Listas Ley Transparencia'!$H$3:$M$17,6,0))</f>
        <v/>
      </c>
      <c r="AR46" s="246"/>
      <c r="AS46" s="217"/>
      <c r="AT46" s="247"/>
      <c r="AU46" s="247"/>
      <c r="AV46" s="217"/>
      <c r="AW46" s="270"/>
      <c r="AX46" s="271"/>
      <c r="AY46" s="272"/>
      <c r="AZ46" s="272"/>
      <c r="BA46" s="273" t="str">
        <f t="shared" si="1"/>
        <v>No</v>
      </c>
    </row>
    <row r="47" spans="1:53" ht="93" customHeight="1" x14ac:dyDescent="0.2">
      <c r="A47" s="209">
        <v>41</v>
      </c>
      <c r="B47" s="210"/>
      <c r="C47" s="210"/>
      <c r="D47" s="210"/>
      <c r="E47" s="212"/>
      <c r="F47" s="210"/>
      <c r="G47" s="210"/>
      <c r="H47" s="210"/>
      <c r="I47" s="212"/>
      <c r="J47" s="225"/>
      <c r="K47" s="213"/>
      <c r="L47" s="214"/>
      <c r="M47" s="237"/>
      <c r="N47" s="240"/>
      <c r="O47" s="239">
        <f>IFERROR(VLOOKUP(N47,'Listas Generales'!$B$25:$C$29,2,0),0)</f>
        <v>0</v>
      </c>
      <c r="P47" s="240"/>
      <c r="Q47" s="239">
        <f>IFERROR(VLOOKUP(P47,'Listas Generales'!$B$32:$C$36,2,0),0)</f>
        <v>0</v>
      </c>
      <c r="R47" s="240"/>
      <c r="S47" s="239">
        <f>IFERROR(VLOOKUP(R47,'Listas Generales'!$B$40:$C$44,2,0),0)</f>
        <v>0</v>
      </c>
      <c r="T47" s="241">
        <f t="shared" si="0"/>
        <v>0</v>
      </c>
      <c r="U47" s="240" t="str">
        <f>IFERROR(VLOOKUP(T47,'Listas Generales'!$B$4:$C$7,2,0),"-")</f>
        <v>Sin clasificar</v>
      </c>
      <c r="V47" s="215"/>
      <c r="W47" s="216"/>
      <c r="X47" s="217"/>
      <c r="Y47" s="217"/>
      <c r="Z47" s="217"/>
      <c r="AA47" s="217"/>
      <c r="AB47" s="208"/>
      <c r="AC47" s="257"/>
      <c r="AD47" s="252"/>
      <c r="AE47" s="252"/>
      <c r="AF47" s="252"/>
      <c r="AG47" s="252"/>
      <c r="AH47" s="255"/>
      <c r="AI47" s="283"/>
      <c r="AJ47" s="255"/>
      <c r="AK47" s="283"/>
      <c r="AL47" s="252"/>
      <c r="AM47" s="218"/>
      <c r="AN47" s="260" t="str">
        <f>IF(ISERROR(VLOOKUP(AL47,'Listas Ley Transparencia'!$H$3:$M$17,2,0)),"",VLOOKUP(AL47,'Listas Ley Transparencia'!$H$3:$M$17,2,0))</f>
        <v/>
      </c>
      <c r="AO47" s="261" t="str">
        <f>IF(ISERROR(VLOOKUP(AL47,'Listas Ley Transparencia'!$H$3:$M$17,3,0)),"",VLOOKUP(AL47,'Listas Ley Transparencia'!$H$3:$M$17,3,0))</f>
        <v/>
      </c>
      <c r="AP47" s="261" t="str">
        <f>IF(ISERROR(VLOOKUP(AL47,'Listas Ley Transparencia'!$H$3:$M$17,4,0)),"",VLOOKUP(AL47,'Listas Ley Transparencia'!$H$3:$M$17,4,0))</f>
        <v/>
      </c>
      <c r="AQ47" s="262" t="str">
        <f>IF(ISERROR(VLOOKUP(AL47,'Listas Ley Transparencia'!$H$3:$M$17,6,0)),"",VLOOKUP(AL47,'Listas Ley Transparencia'!$H$3:$M$17,6,0))</f>
        <v/>
      </c>
      <c r="AR47" s="246"/>
      <c r="AS47" s="217"/>
      <c r="AT47" s="247"/>
      <c r="AU47" s="247"/>
      <c r="AV47" s="217"/>
      <c r="AW47" s="270"/>
      <c r="AX47" s="271"/>
      <c r="AY47" s="272"/>
      <c r="AZ47" s="272"/>
      <c r="BA47" s="273" t="str">
        <f t="shared" si="1"/>
        <v>No</v>
      </c>
    </row>
    <row r="48" spans="1:53" ht="93" customHeight="1" x14ac:dyDescent="0.2">
      <c r="A48" s="209">
        <v>42</v>
      </c>
      <c r="B48" s="210"/>
      <c r="C48" s="212"/>
      <c r="D48" s="210"/>
      <c r="E48" s="212"/>
      <c r="F48" s="212"/>
      <c r="G48" s="212"/>
      <c r="H48" s="212"/>
      <c r="I48" s="212"/>
      <c r="J48" s="225"/>
      <c r="K48" s="213"/>
      <c r="L48" s="214"/>
      <c r="M48" s="237"/>
      <c r="N48" s="240"/>
      <c r="O48" s="239">
        <f>IFERROR(VLOOKUP(N48,'Listas Generales'!$B$25:$C$29,2,0),0)</f>
        <v>0</v>
      </c>
      <c r="P48" s="240"/>
      <c r="Q48" s="239">
        <f>IFERROR(VLOOKUP(P48,'Listas Generales'!$B$32:$C$36,2,0),0)</f>
        <v>0</v>
      </c>
      <c r="R48" s="240"/>
      <c r="S48" s="239">
        <f>IFERROR(VLOOKUP(R48,'Listas Generales'!$B$40:$C$44,2,0),0)</f>
        <v>0</v>
      </c>
      <c r="T48" s="241">
        <f t="shared" si="0"/>
        <v>0</v>
      </c>
      <c r="U48" s="240" t="str">
        <f>IFERROR(VLOOKUP(T48,'Listas Generales'!$B$4:$C$7,2,0),"-")</f>
        <v>Sin clasificar</v>
      </c>
      <c r="V48" s="215"/>
      <c r="W48" s="216"/>
      <c r="X48" s="217"/>
      <c r="Y48" s="217"/>
      <c r="Z48" s="217"/>
      <c r="AA48" s="217"/>
      <c r="AB48" s="208"/>
      <c r="AC48" s="257"/>
      <c r="AD48" s="252"/>
      <c r="AE48" s="252"/>
      <c r="AF48" s="252"/>
      <c r="AG48" s="252"/>
      <c r="AH48" s="255"/>
      <c r="AI48" s="283"/>
      <c r="AJ48" s="255"/>
      <c r="AK48" s="283"/>
      <c r="AL48" s="252"/>
      <c r="AM48" s="218"/>
      <c r="AN48" s="260" t="str">
        <f>IF(ISERROR(VLOOKUP(AL48,'Listas Ley Transparencia'!$H$3:$M$17,2,0)),"",VLOOKUP(AL48,'Listas Ley Transparencia'!$H$3:$M$17,2,0))</f>
        <v/>
      </c>
      <c r="AO48" s="261" t="str">
        <f>IF(ISERROR(VLOOKUP(AL48,'Listas Ley Transparencia'!$H$3:$M$17,3,0)),"",VLOOKUP(AL48,'Listas Ley Transparencia'!$H$3:$M$17,3,0))</f>
        <v/>
      </c>
      <c r="AP48" s="261" t="str">
        <f>IF(ISERROR(VLOOKUP(AL48,'Listas Ley Transparencia'!$H$3:$M$17,4,0)),"",VLOOKUP(AL48,'Listas Ley Transparencia'!$H$3:$M$17,4,0))</f>
        <v/>
      </c>
      <c r="AQ48" s="262" t="str">
        <f>IF(ISERROR(VLOOKUP(AL48,'Listas Ley Transparencia'!$H$3:$M$17,6,0)),"",VLOOKUP(AL48,'Listas Ley Transparencia'!$H$3:$M$17,6,0))</f>
        <v/>
      </c>
      <c r="AR48" s="246"/>
      <c r="AS48" s="217"/>
      <c r="AT48" s="247"/>
      <c r="AU48" s="247"/>
      <c r="AV48" s="217"/>
      <c r="AW48" s="270"/>
      <c r="AX48" s="271"/>
      <c r="AY48" s="272"/>
      <c r="AZ48" s="272"/>
      <c r="BA48" s="273" t="str">
        <f t="shared" si="1"/>
        <v>No</v>
      </c>
    </row>
    <row r="49" spans="1:53" ht="93" customHeight="1" x14ac:dyDescent="0.2">
      <c r="A49" s="209">
        <v>43</v>
      </c>
      <c r="B49" s="210"/>
      <c r="C49" s="212"/>
      <c r="D49" s="210"/>
      <c r="E49" s="212"/>
      <c r="F49" s="210"/>
      <c r="G49" s="210"/>
      <c r="H49" s="210"/>
      <c r="I49" s="212"/>
      <c r="J49" s="225"/>
      <c r="K49" s="213"/>
      <c r="L49" s="214"/>
      <c r="M49" s="237"/>
      <c r="N49" s="240"/>
      <c r="O49" s="239">
        <f>IFERROR(VLOOKUP(N49,'Listas Generales'!$B$25:$C$29,2,0),0)</f>
        <v>0</v>
      </c>
      <c r="P49" s="240"/>
      <c r="Q49" s="239">
        <f>IFERROR(VLOOKUP(P49,'Listas Generales'!$B$32:$C$36,2,0),0)</f>
        <v>0</v>
      </c>
      <c r="R49" s="240"/>
      <c r="S49" s="239">
        <f>IFERROR(VLOOKUP(R49,'Listas Generales'!$B$40:$C$44,2,0),0)</f>
        <v>0</v>
      </c>
      <c r="T49" s="241">
        <f t="shared" si="0"/>
        <v>0</v>
      </c>
      <c r="U49" s="240" t="str">
        <f>IFERROR(VLOOKUP(T49,'Listas Generales'!$B$4:$C$7,2,0),"-")</f>
        <v>Sin clasificar</v>
      </c>
      <c r="V49" s="215"/>
      <c r="W49" s="216"/>
      <c r="X49" s="217"/>
      <c r="Y49" s="217"/>
      <c r="Z49" s="217"/>
      <c r="AA49" s="217"/>
      <c r="AB49" s="208"/>
      <c r="AC49" s="257"/>
      <c r="AD49" s="252"/>
      <c r="AE49" s="252"/>
      <c r="AF49" s="252"/>
      <c r="AG49" s="252"/>
      <c r="AH49" s="255"/>
      <c r="AI49" s="283"/>
      <c r="AJ49" s="255"/>
      <c r="AK49" s="283"/>
      <c r="AL49" s="252"/>
      <c r="AM49" s="218"/>
      <c r="AN49" s="260" t="str">
        <f>IF(ISERROR(VLOOKUP(AL49,'Listas Ley Transparencia'!$H$3:$M$17,2,0)),"",VLOOKUP(AL49,'Listas Ley Transparencia'!$H$3:$M$17,2,0))</f>
        <v/>
      </c>
      <c r="AO49" s="261" t="str">
        <f>IF(ISERROR(VLOOKUP(AL49,'Listas Ley Transparencia'!$H$3:$M$17,3,0)),"",VLOOKUP(AL49,'Listas Ley Transparencia'!$H$3:$M$17,3,0))</f>
        <v/>
      </c>
      <c r="AP49" s="261" t="str">
        <f>IF(ISERROR(VLOOKUP(AL49,'Listas Ley Transparencia'!$H$3:$M$17,4,0)),"",VLOOKUP(AL49,'Listas Ley Transparencia'!$H$3:$M$17,4,0))</f>
        <v/>
      </c>
      <c r="AQ49" s="262" t="str">
        <f>IF(ISERROR(VLOOKUP(AL49,'Listas Ley Transparencia'!$H$3:$M$17,6,0)),"",VLOOKUP(AL49,'Listas Ley Transparencia'!$H$3:$M$17,6,0))</f>
        <v/>
      </c>
      <c r="AR49" s="246"/>
      <c r="AS49" s="217"/>
      <c r="AT49" s="247"/>
      <c r="AU49" s="247"/>
      <c r="AV49" s="217"/>
      <c r="AW49" s="270"/>
      <c r="AX49" s="271"/>
      <c r="AY49" s="272"/>
      <c r="AZ49" s="272"/>
      <c r="BA49" s="273" t="str">
        <f t="shared" si="1"/>
        <v>No</v>
      </c>
    </row>
    <row r="50" spans="1:53" ht="93" customHeight="1" x14ac:dyDescent="0.2">
      <c r="A50" s="209">
        <v>44</v>
      </c>
      <c r="B50" s="210"/>
      <c r="C50" s="210"/>
      <c r="D50" s="210"/>
      <c r="E50" s="211"/>
      <c r="F50" s="210"/>
      <c r="G50" s="210"/>
      <c r="H50" s="210"/>
      <c r="I50" s="212"/>
      <c r="J50" s="212"/>
      <c r="K50" s="213"/>
      <c r="L50" s="214"/>
      <c r="M50" s="237"/>
      <c r="N50" s="240"/>
      <c r="O50" s="239">
        <f>IFERROR(VLOOKUP(N50,'Listas Generales'!$B$25:$C$29,2,0),0)</f>
        <v>0</v>
      </c>
      <c r="P50" s="240"/>
      <c r="Q50" s="239">
        <f>IFERROR(VLOOKUP(P50,'Listas Generales'!$B$32:$C$36,2,0),0)</f>
        <v>0</v>
      </c>
      <c r="R50" s="240"/>
      <c r="S50" s="239">
        <f>IFERROR(VLOOKUP(R50,'Listas Generales'!$B$40:$C$44,2,0),0)</f>
        <v>0</v>
      </c>
      <c r="T50" s="241">
        <f t="shared" si="0"/>
        <v>0</v>
      </c>
      <c r="U50" s="240" t="str">
        <f>IFERROR(VLOOKUP(T50,'Listas Generales'!$B$4:$C$7,2,0),"-")</f>
        <v>Sin clasificar</v>
      </c>
      <c r="V50" s="215"/>
      <c r="W50" s="216"/>
      <c r="X50" s="217"/>
      <c r="Y50" s="217"/>
      <c r="Z50" s="217"/>
      <c r="AA50" s="217"/>
      <c r="AB50" s="208"/>
      <c r="AC50" s="257"/>
      <c r="AD50" s="252"/>
      <c r="AE50" s="252"/>
      <c r="AF50" s="252"/>
      <c r="AG50" s="252"/>
      <c r="AH50" s="255"/>
      <c r="AI50" s="283"/>
      <c r="AJ50" s="255"/>
      <c r="AK50" s="283"/>
      <c r="AL50" s="252"/>
      <c r="AM50" s="218"/>
      <c r="AN50" s="260" t="str">
        <f>IF(ISERROR(VLOOKUP(AL50,'Listas Ley Transparencia'!$H$3:$M$17,2,0)),"",VLOOKUP(AL50,'Listas Ley Transparencia'!$H$3:$M$17,2,0))</f>
        <v/>
      </c>
      <c r="AO50" s="261" t="str">
        <f>IF(ISERROR(VLOOKUP(AL50,'Listas Ley Transparencia'!$H$3:$M$17,3,0)),"",VLOOKUP(AL50,'Listas Ley Transparencia'!$H$3:$M$17,3,0))</f>
        <v/>
      </c>
      <c r="AP50" s="261" t="str">
        <f>IF(ISERROR(VLOOKUP(AL50,'Listas Ley Transparencia'!$H$3:$M$17,4,0)),"",VLOOKUP(AL50,'Listas Ley Transparencia'!$H$3:$M$17,4,0))</f>
        <v/>
      </c>
      <c r="AQ50" s="262" t="str">
        <f>IF(ISERROR(VLOOKUP(AL50,'Listas Ley Transparencia'!$H$3:$M$17,6,0)),"",VLOOKUP(AL50,'Listas Ley Transparencia'!$H$3:$M$17,6,0))</f>
        <v/>
      </c>
      <c r="AR50" s="246"/>
      <c r="AS50" s="217"/>
      <c r="AT50" s="247"/>
      <c r="AU50" s="247"/>
      <c r="AV50" s="208"/>
      <c r="AW50" s="270"/>
      <c r="AX50" s="271"/>
      <c r="AY50" s="272"/>
      <c r="AZ50" s="272"/>
      <c r="BA50" s="273" t="str">
        <f t="shared" si="1"/>
        <v>No</v>
      </c>
    </row>
    <row r="51" spans="1:53" ht="93" customHeight="1" x14ac:dyDescent="0.2">
      <c r="A51" s="209">
        <v>45</v>
      </c>
      <c r="B51" s="210"/>
      <c r="C51" s="210"/>
      <c r="D51" s="210"/>
      <c r="E51" s="211"/>
      <c r="F51" s="210"/>
      <c r="G51" s="210"/>
      <c r="H51" s="210"/>
      <c r="I51" s="212"/>
      <c r="J51" s="212"/>
      <c r="K51" s="213"/>
      <c r="L51" s="214"/>
      <c r="M51" s="237"/>
      <c r="N51" s="240"/>
      <c r="O51" s="239">
        <f>IFERROR(VLOOKUP(N51,'Listas Generales'!$B$25:$C$29,2,0),0)</f>
        <v>0</v>
      </c>
      <c r="P51" s="240"/>
      <c r="Q51" s="239">
        <f>IFERROR(VLOOKUP(P51,'Listas Generales'!$B$32:$C$36,2,0),0)</f>
        <v>0</v>
      </c>
      <c r="R51" s="240"/>
      <c r="S51" s="239">
        <f>IFERROR(VLOOKUP(R51,'Listas Generales'!$B$40:$C$44,2,0),0)</f>
        <v>0</v>
      </c>
      <c r="T51" s="241">
        <f t="shared" si="0"/>
        <v>0</v>
      </c>
      <c r="U51" s="240" t="str">
        <f>IFERROR(VLOOKUP(T51,'Listas Generales'!$B$4:$C$7,2,0),"-")</f>
        <v>Sin clasificar</v>
      </c>
      <c r="V51" s="215"/>
      <c r="W51" s="216"/>
      <c r="X51" s="217"/>
      <c r="Y51" s="217"/>
      <c r="Z51" s="217"/>
      <c r="AA51" s="217"/>
      <c r="AB51" s="208"/>
      <c r="AC51" s="257"/>
      <c r="AD51" s="252"/>
      <c r="AE51" s="252"/>
      <c r="AF51" s="252"/>
      <c r="AG51" s="252"/>
      <c r="AH51" s="255"/>
      <c r="AI51" s="283"/>
      <c r="AJ51" s="255"/>
      <c r="AK51" s="283"/>
      <c r="AL51" s="252"/>
      <c r="AM51" s="218"/>
      <c r="AN51" s="260" t="str">
        <f>IF(ISERROR(VLOOKUP(AL51,'Listas Ley Transparencia'!$H$3:$M$17,2,0)),"",VLOOKUP(AL51,'Listas Ley Transparencia'!$H$3:$M$17,2,0))</f>
        <v/>
      </c>
      <c r="AO51" s="261" t="str">
        <f>IF(ISERROR(VLOOKUP(AL51,'Listas Ley Transparencia'!$H$3:$M$17,3,0)),"",VLOOKUP(AL51,'Listas Ley Transparencia'!$H$3:$M$17,3,0))</f>
        <v/>
      </c>
      <c r="AP51" s="261" t="str">
        <f>IF(ISERROR(VLOOKUP(AL51,'Listas Ley Transparencia'!$H$3:$M$17,4,0)),"",VLOOKUP(AL51,'Listas Ley Transparencia'!$H$3:$M$17,4,0))</f>
        <v/>
      </c>
      <c r="AQ51" s="262" t="str">
        <f>IF(ISERROR(VLOOKUP(AL51,'Listas Ley Transparencia'!$H$3:$M$17,6,0)),"",VLOOKUP(AL51,'Listas Ley Transparencia'!$H$3:$M$17,6,0))</f>
        <v/>
      </c>
      <c r="AR51" s="246"/>
      <c r="AS51" s="217"/>
      <c r="AT51" s="247"/>
      <c r="AU51" s="247"/>
      <c r="AV51" s="208"/>
      <c r="AW51" s="270"/>
      <c r="AX51" s="271"/>
      <c r="AY51" s="272"/>
      <c r="AZ51" s="272"/>
      <c r="BA51" s="273" t="str">
        <f t="shared" si="1"/>
        <v>No</v>
      </c>
    </row>
    <row r="52" spans="1:53" ht="93" customHeight="1" x14ac:dyDescent="0.2">
      <c r="A52" s="209">
        <v>46</v>
      </c>
      <c r="B52" s="210"/>
      <c r="C52" s="210"/>
      <c r="D52" s="210"/>
      <c r="E52" s="211"/>
      <c r="F52" s="210"/>
      <c r="G52" s="210"/>
      <c r="H52" s="210"/>
      <c r="I52" s="212"/>
      <c r="J52" s="212"/>
      <c r="K52" s="213"/>
      <c r="L52" s="214"/>
      <c r="M52" s="237"/>
      <c r="N52" s="240"/>
      <c r="O52" s="239">
        <f>IFERROR(VLOOKUP(N52,'Listas Generales'!$B$25:$C$29,2,0),0)</f>
        <v>0</v>
      </c>
      <c r="P52" s="240"/>
      <c r="Q52" s="239">
        <f>IFERROR(VLOOKUP(P52,'Listas Generales'!$B$32:$C$36,2,0),0)</f>
        <v>0</v>
      </c>
      <c r="R52" s="240"/>
      <c r="S52" s="239">
        <f>IFERROR(VLOOKUP(R52,'Listas Generales'!$B$40:$C$44,2,0),0)</f>
        <v>0</v>
      </c>
      <c r="T52" s="241">
        <f t="shared" si="0"/>
        <v>0</v>
      </c>
      <c r="U52" s="240" t="str">
        <f>IFERROR(VLOOKUP(T52,'Listas Generales'!$B$4:$C$7,2,0),"-")</f>
        <v>Sin clasificar</v>
      </c>
      <c r="V52" s="215"/>
      <c r="W52" s="216"/>
      <c r="X52" s="217"/>
      <c r="Y52" s="217"/>
      <c r="Z52" s="217"/>
      <c r="AA52" s="217"/>
      <c r="AB52" s="208"/>
      <c r="AC52" s="257"/>
      <c r="AD52" s="252"/>
      <c r="AE52" s="252"/>
      <c r="AF52" s="252"/>
      <c r="AG52" s="252"/>
      <c r="AH52" s="255"/>
      <c r="AI52" s="283"/>
      <c r="AJ52" s="255"/>
      <c r="AK52" s="283"/>
      <c r="AL52" s="252"/>
      <c r="AM52" s="218"/>
      <c r="AN52" s="260" t="str">
        <f>IF(ISERROR(VLOOKUP(AL52,'Listas Ley Transparencia'!$H$3:$M$17,2,0)),"",VLOOKUP(AL52,'Listas Ley Transparencia'!$H$3:$M$17,2,0))</f>
        <v/>
      </c>
      <c r="AO52" s="261" t="str">
        <f>IF(ISERROR(VLOOKUP(AL52,'Listas Ley Transparencia'!$H$3:$M$17,3,0)),"",VLOOKUP(AL52,'Listas Ley Transparencia'!$H$3:$M$17,3,0))</f>
        <v/>
      </c>
      <c r="AP52" s="261" t="str">
        <f>IF(ISERROR(VLOOKUP(AL52,'Listas Ley Transparencia'!$H$3:$M$17,4,0)),"",VLOOKUP(AL52,'Listas Ley Transparencia'!$H$3:$M$17,4,0))</f>
        <v/>
      </c>
      <c r="AQ52" s="262" t="str">
        <f>IF(ISERROR(VLOOKUP(AL52,'Listas Ley Transparencia'!$H$3:$M$17,6,0)),"",VLOOKUP(AL52,'Listas Ley Transparencia'!$H$3:$M$17,6,0))</f>
        <v/>
      </c>
      <c r="AR52" s="246"/>
      <c r="AS52" s="217"/>
      <c r="AT52" s="247"/>
      <c r="AU52" s="247"/>
      <c r="AV52" s="208"/>
      <c r="AW52" s="270"/>
      <c r="AX52" s="271"/>
      <c r="AY52" s="272"/>
      <c r="AZ52" s="272"/>
      <c r="BA52" s="273" t="str">
        <f t="shared" si="1"/>
        <v>No</v>
      </c>
    </row>
    <row r="53" spans="1:53" ht="93" customHeight="1" x14ac:dyDescent="0.2">
      <c r="A53" s="209">
        <v>47</v>
      </c>
      <c r="B53" s="210"/>
      <c r="C53" s="210"/>
      <c r="D53" s="210"/>
      <c r="E53" s="211"/>
      <c r="F53" s="210"/>
      <c r="G53" s="210"/>
      <c r="H53" s="210"/>
      <c r="I53" s="212"/>
      <c r="J53" s="212"/>
      <c r="K53" s="213"/>
      <c r="L53" s="214"/>
      <c r="M53" s="237"/>
      <c r="N53" s="240"/>
      <c r="O53" s="239">
        <f>IFERROR(VLOOKUP(N53,'Listas Generales'!$B$25:$C$29,2,0),0)</f>
        <v>0</v>
      </c>
      <c r="P53" s="240"/>
      <c r="Q53" s="239">
        <f>IFERROR(VLOOKUP(P53,'Listas Generales'!$B$32:$C$36,2,0),0)</f>
        <v>0</v>
      </c>
      <c r="R53" s="240"/>
      <c r="S53" s="239">
        <f>IFERROR(VLOOKUP(R53,'Listas Generales'!$B$40:$C$44,2,0),0)</f>
        <v>0</v>
      </c>
      <c r="T53" s="241">
        <f t="shared" si="0"/>
        <v>0</v>
      </c>
      <c r="U53" s="240" t="str">
        <f>IFERROR(VLOOKUP(T53,'Listas Generales'!$B$4:$C$7,2,0),"-")</f>
        <v>Sin clasificar</v>
      </c>
      <c r="V53" s="215"/>
      <c r="W53" s="216"/>
      <c r="X53" s="217"/>
      <c r="Y53" s="217"/>
      <c r="Z53" s="217"/>
      <c r="AA53" s="217"/>
      <c r="AB53" s="208"/>
      <c r="AC53" s="257"/>
      <c r="AD53" s="252"/>
      <c r="AE53" s="252"/>
      <c r="AF53" s="252"/>
      <c r="AG53" s="252"/>
      <c r="AH53" s="255"/>
      <c r="AI53" s="283"/>
      <c r="AJ53" s="255"/>
      <c r="AK53" s="283"/>
      <c r="AL53" s="252"/>
      <c r="AM53" s="218"/>
      <c r="AN53" s="260" t="str">
        <f>IF(ISERROR(VLOOKUP(AL53,'Listas Ley Transparencia'!$H$3:$M$17,2,0)),"",VLOOKUP(AL53,'Listas Ley Transparencia'!$H$3:$M$17,2,0))</f>
        <v/>
      </c>
      <c r="AO53" s="261" t="str">
        <f>IF(ISERROR(VLOOKUP(AL53,'Listas Ley Transparencia'!$H$3:$M$17,3,0)),"",VLOOKUP(AL53,'Listas Ley Transparencia'!$H$3:$M$17,3,0))</f>
        <v/>
      </c>
      <c r="AP53" s="261" t="str">
        <f>IF(ISERROR(VLOOKUP(AL53,'Listas Ley Transparencia'!$H$3:$M$17,4,0)),"",VLOOKUP(AL53,'Listas Ley Transparencia'!$H$3:$M$17,4,0))</f>
        <v/>
      </c>
      <c r="AQ53" s="262" t="str">
        <f>IF(ISERROR(VLOOKUP(AL53,'Listas Ley Transparencia'!$H$3:$M$17,6,0)),"",VLOOKUP(AL53,'Listas Ley Transparencia'!$H$3:$M$17,6,0))</f>
        <v/>
      </c>
      <c r="AR53" s="246"/>
      <c r="AS53" s="217"/>
      <c r="AT53" s="247"/>
      <c r="AU53" s="247"/>
      <c r="AV53" s="208"/>
      <c r="AW53" s="270"/>
      <c r="AX53" s="271"/>
      <c r="AY53" s="272"/>
      <c r="AZ53" s="272"/>
      <c r="BA53" s="273" t="str">
        <f t="shared" si="1"/>
        <v>No</v>
      </c>
    </row>
    <row r="54" spans="1:53" ht="93" customHeight="1" x14ac:dyDescent="0.2">
      <c r="A54" s="209">
        <v>48</v>
      </c>
      <c r="B54" s="210"/>
      <c r="C54" s="210"/>
      <c r="D54" s="226"/>
      <c r="E54" s="211"/>
      <c r="F54" s="210"/>
      <c r="G54" s="210"/>
      <c r="H54" s="210"/>
      <c r="I54" s="221"/>
      <c r="J54" s="221"/>
      <c r="K54" s="213"/>
      <c r="L54" s="214"/>
      <c r="M54" s="237"/>
      <c r="N54" s="240"/>
      <c r="O54" s="239">
        <f>IFERROR(VLOOKUP(N54,'Listas Generales'!$B$25:$C$29,2,0),0)</f>
        <v>0</v>
      </c>
      <c r="P54" s="240"/>
      <c r="Q54" s="239">
        <f>IFERROR(VLOOKUP(P54,'Listas Generales'!$B$32:$C$36,2,0),0)</f>
        <v>0</v>
      </c>
      <c r="R54" s="240"/>
      <c r="S54" s="239">
        <f>IFERROR(VLOOKUP(R54,'Listas Generales'!$B$40:$C$44,2,0),0)</f>
        <v>0</v>
      </c>
      <c r="T54" s="241">
        <f t="shared" si="0"/>
        <v>0</v>
      </c>
      <c r="U54" s="240" t="str">
        <f>IFERROR(VLOOKUP(T54,'Listas Generales'!$B$4:$C$7,2,0),"-")</f>
        <v>Sin clasificar</v>
      </c>
      <c r="V54" s="215"/>
      <c r="W54" s="216"/>
      <c r="X54" s="217"/>
      <c r="Y54" s="217"/>
      <c r="Z54" s="217"/>
      <c r="AA54" s="217"/>
      <c r="AB54" s="208"/>
      <c r="AC54" s="257"/>
      <c r="AD54" s="252"/>
      <c r="AE54" s="252"/>
      <c r="AF54" s="252"/>
      <c r="AG54" s="252"/>
      <c r="AH54" s="255"/>
      <c r="AI54" s="283"/>
      <c r="AJ54" s="255"/>
      <c r="AK54" s="283"/>
      <c r="AL54" s="252"/>
      <c r="AM54" s="218"/>
      <c r="AN54" s="260" t="str">
        <f>IF(ISERROR(VLOOKUP(AL54,'Listas Ley Transparencia'!$H$3:$M$17,2,0)),"",VLOOKUP(AL54,'Listas Ley Transparencia'!$H$3:$M$17,2,0))</f>
        <v/>
      </c>
      <c r="AO54" s="261" t="str">
        <f>IF(ISERROR(VLOOKUP(AL54,'Listas Ley Transparencia'!$H$3:$M$17,3,0)),"",VLOOKUP(AL54,'Listas Ley Transparencia'!$H$3:$M$17,3,0))</f>
        <v/>
      </c>
      <c r="AP54" s="261" t="str">
        <f>IF(ISERROR(VLOOKUP(AL54,'Listas Ley Transparencia'!$H$3:$M$17,4,0)),"",VLOOKUP(AL54,'Listas Ley Transparencia'!$H$3:$M$17,4,0))</f>
        <v/>
      </c>
      <c r="AQ54" s="262" t="str">
        <f>IF(ISERROR(VLOOKUP(AL54,'Listas Ley Transparencia'!$H$3:$M$17,6,0)),"",VLOOKUP(AL54,'Listas Ley Transparencia'!$H$3:$M$17,6,0))</f>
        <v/>
      </c>
      <c r="AR54" s="246"/>
      <c r="AS54" s="217"/>
      <c r="AT54" s="247"/>
      <c r="AU54" s="247"/>
      <c r="AV54" s="208"/>
      <c r="AW54" s="270"/>
      <c r="AX54" s="271"/>
      <c r="AY54" s="272"/>
      <c r="AZ54" s="272"/>
      <c r="BA54" s="273" t="str">
        <f t="shared" si="1"/>
        <v>No</v>
      </c>
    </row>
    <row r="55" spans="1:53" ht="93" customHeight="1" x14ac:dyDescent="0.2">
      <c r="A55" s="209">
        <v>49</v>
      </c>
      <c r="B55" s="210"/>
      <c r="C55" s="210"/>
      <c r="D55" s="226"/>
      <c r="E55" s="211"/>
      <c r="F55" s="210"/>
      <c r="G55" s="210"/>
      <c r="H55" s="210"/>
      <c r="I55" s="221"/>
      <c r="J55" s="221"/>
      <c r="K55" s="213"/>
      <c r="L55" s="214"/>
      <c r="M55" s="237"/>
      <c r="N55" s="240"/>
      <c r="O55" s="239">
        <f>IFERROR(VLOOKUP(N55,'Listas Generales'!$B$25:$C$29,2,0),0)</f>
        <v>0</v>
      </c>
      <c r="P55" s="240"/>
      <c r="Q55" s="239">
        <f>IFERROR(VLOOKUP(P55,'Listas Generales'!$B$32:$C$36,2,0),0)</f>
        <v>0</v>
      </c>
      <c r="R55" s="240"/>
      <c r="S55" s="239">
        <f>IFERROR(VLOOKUP(R55,'Listas Generales'!$B$40:$C$44,2,0),0)</f>
        <v>0</v>
      </c>
      <c r="T55" s="241">
        <f t="shared" si="0"/>
        <v>0</v>
      </c>
      <c r="U55" s="240" t="str">
        <f>IFERROR(VLOOKUP(T55,'Listas Generales'!$B$4:$C$7,2,0),"-")</f>
        <v>Sin clasificar</v>
      </c>
      <c r="V55" s="215"/>
      <c r="W55" s="216"/>
      <c r="X55" s="217"/>
      <c r="Y55" s="217"/>
      <c r="Z55" s="217"/>
      <c r="AA55" s="217"/>
      <c r="AB55" s="208"/>
      <c r="AC55" s="257"/>
      <c r="AD55" s="252"/>
      <c r="AE55" s="252"/>
      <c r="AF55" s="252"/>
      <c r="AG55" s="252"/>
      <c r="AH55" s="255"/>
      <c r="AI55" s="283"/>
      <c r="AJ55" s="255"/>
      <c r="AK55" s="283"/>
      <c r="AL55" s="252"/>
      <c r="AM55" s="218"/>
      <c r="AN55" s="260" t="str">
        <f>IF(ISERROR(VLOOKUP(AL55,'Listas Ley Transparencia'!$H$3:$M$17,2,0)),"",VLOOKUP(AL55,'Listas Ley Transparencia'!$H$3:$M$17,2,0))</f>
        <v/>
      </c>
      <c r="AO55" s="261" t="str">
        <f>IF(ISERROR(VLOOKUP(AL55,'Listas Ley Transparencia'!$H$3:$M$17,3,0)),"",VLOOKUP(AL55,'Listas Ley Transparencia'!$H$3:$M$17,3,0))</f>
        <v/>
      </c>
      <c r="AP55" s="261" t="str">
        <f>IF(ISERROR(VLOOKUP(AL55,'Listas Ley Transparencia'!$H$3:$M$17,4,0)),"",VLOOKUP(AL55,'Listas Ley Transparencia'!$H$3:$M$17,4,0))</f>
        <v/>
      </c>
      <c r="AQ55" s="262" t="str">
        <f>IF(ISERROR(VLOOKUP(AL55,'Listas Ley Transparencia'!$H$3:$M$17,6,0)),"",VLOOKUP(AL55,'Listas Ley Transparencia'!$H$3:$M$17,6,0))</f>
        <v/>
      </c>
      <c r="AR55" s="246"/>
      <c r="AS55" s="217"/>
      <c r="AT55" s="247"/>
      <c r="AU55" s="247"/>
      <c r="AV55" s="208"/>
      <c r="AW55" s="270"/>
      <c r="AX55" s="271"/>
      <c r="AY55" s="272"/>
      <c r="AZ55" s="272"/>
      <c r="BA55" s="273" t="str">
        <f t="shared" si="1"/>
        <v>No</v>
      </c>
    </row>
    <row r="56" spans="1:53" ht="93" customHeight="1" x14ac:dyDescent="0.2">
      <c r="A56" s="209">
        <v>50</v>
      </c>
      <c r="B56" s="210"/>
      <c r="C56" s="210"/>
      <c r="D56" s="226"/>
      <c r="E56" s="211"/>
      <c r="F56" s="210"/>
      <c r="G56" s="210"/>
      <c r="H56" s="210"/>
      <c r="I56" s="221"/>
      <c r="J56" s="221"/>
      <c r="K56" s="213"/>
      <c r="L56" s="214"/>
      <c r="M56" s="237"/>
      <c r="N56" s="240"/>
      <c r="O56" s="239">
        <f>IFERROR(VLOOKUP(N56,'Listas Generales'!$B$25:$C$29,2,0),0)</f>
        <v>0</v>
      </c>
      <c r="P56" s="240"/>
      <c r="Q56" s="239">
        <f>IFERROR(VLOOKUP(P56,'Listas Generales'!$B$32:$C$36,2,0),0)</f>
        <v>0</v>
      </c>
      <c r="R56" s="240"/>
      <c r="S56" s="239">
        <f>IFERROR(VLOOKUP(R56,'Listas Generales'!$B$40:$C$44,2,0),0)</f>
        <v>0</v>
      </c>
      <c r="T56" s="241">
        <f t="shared" si="0"/>
        <v>0</v>
      </c>
      <c r="U56" s="240" t="str">
        <f>IFERROR(VLOOKUP(T56,'Listas Generales'!$B$4:$C$7,2,0),"-")</f>
        <v>Sin clasificar</v>
      </c>
      <c r="V56" s="215"/>
      <c r="W56" s="216"/>
      <c r="X56" s="217"/>
      <c r="Y56" s="217"/>
      <c r="Z56" s="217"/>
      <c r="AA56" s="217"/>
      <c r="AB56" s="208"/>
      <c r="AC56" s="257"/>
      <c r="AD56" s="252"/>
      <c r="AE56" s="252"/>
      <c r="AF56" s="252"/>
      <c r="AG56" s="252"/>
      <c r="AH56" s="255"/>
      <c r="AI56" s="283"/>
      <c r="AJ56" s="255"/>
      <c r="AK56" s="283"/>
      <c r="AL56" s="252"/>
      <c r="AM56" s="218"/>
      <c r="AN56" s="260" t="str">
        <f>IF(ISERROR(VLOOKUP(AL56,'Listas Ley Transparencia'!$H$3:$M$17,2,0)),"",VLOOKUP(AL56,'Listas Ley Transparencia'!$H$3:$M$17,2,0))</f>
        <v/>
      </c>
      <c r="AO56" s="261" t="str">
        <f>IF(ISERROR(VLOOKUP(AL56,'Listas Ley Transparencia'!$H$3:$M$17,3,0)),"",VLOOKUP(AL56,'Listas Ley Transparencia'!$H$3:$M$17,3,0))</f>
        <v/>
      </c>
      <c r="AP56" s="261" t="str">
        <f>IF(ISERROR(VLOOKUP(AL56,'Listas Ley Transparencia'!$H$3:$M$17,4,0)),"",VLOOKUP(AL56,'Listas Ley Transparencia'!$H$3:$M$17,4,0))</f>
        <v/>
      </c>
      <c r="AQ56" s="262" t="str">
        <f>IF(ISERROR(VLOOKUP(AL56,'Listas Ley Transparencia'!$H$3:$M$17,6,0)),"",VLOOKUP(AL56,'Listas Ley Transparencia'!$H$3:$M$17,6,0))</f>
        <v/>
      </c>
      <c r="AR56" s="246"/>
      <c r="AS56" s="217"/>
      <c r="AT56" s="247"/>
      <c r="AU56" s="247"/>
      <c r="AV56" s="208"/>
      <c r="AW56" s="270"/>
      <c r="AX56" s="271"/>
      <c r="AY56" s="272"/>
      <c r="AZ56" s="272"/>
      <c r="BA56" s="273" t="str">
        <f t="shared" si="1"/>
        <v>No</v>
      </c>
    </row>
    <row r="57" spans="1:53" ht="93" customHeight="1" x14ac:dyDescent="0.2">
      <c r="A57" s="209">
        <v>51</v>
      </c>
      <c r="B57" s="210"/>
      <c r="C57" s="210"/>
      <c r="D57" s="226"/>
      <c r="E57" s="211"/>
      <c r="F57" s="210"/>
      <c r="G57" s="210"/>
      <c r="H57" s="210"/>
      <c r="I57" s="221"/>
      <c r="J57" s="221"/>
      <c r="K57" s="213"/>
      <c r="L57" s="214"/>
      <c r="M57" s="237"/>
      <c r="N57" s="240"/>
      <c r="O57" s="239">
        <f>IFERROR(VLOOKUP(N57,'Listas Generales'!$B$25:$C$29,2,0),0)</f>
        <v>0</v>
      </c>
      <c r="P57" s="240"/>
      <c r="Q57" s="239">
        <f>IFERROR(VLOOKUP(P57,'Listas Generales'!$B$32:$C$36,2,0),0)</f>
        <v>0</v>
      </c>
      <c r="R57" s="240"/>
      <c r="S57" s="239">
        <f>IFERROR(VLOOKUP(R57,'Listas Generales'!$B$40:$C$44,2,0),0)</f>
        <v>0</v>
      </c>
      <c r="T57" s="241">
        <f t="shared" si="0"/>
        <v>0</v>
      </c>
      <c r="U57" s="240" t="str">
        <f>IFERROR(VLOOKUP(T57,'Listas Generales'!$B$4:$C$7,2,0),"-")</f>
        <v>Sin clasificar</v>
      </c>
      <c r="V57" s="215"/>
      <c r="W57" s="216"/>
      <c r="X57" s="217"/>
      <c r="Y57" s="217"/>
      <c r="Z57" s="217"/>
      <c r="AA57" s="217"/>
      <c r="AB57" s="208"/>
      <c r="AC57" s="257"/>
      <c r="AD57" s="252"/>
      <c r="AE57" s="252"/>
      <c r="AF57" s="252"/>
      <c r="AG57" s="252"/>
      <c r="AH57" s="255"/>
      <c r="AI57" s="283"/>
      <c r="AJ57" s="255"/>
      <c r="AK57" s="283"/>
      <c r="AL57" s="252"/>
      <c r="AM57" s="218"/>
      <c r="AN57" s="260" t="str">
        <f>IF(ISERROR(VLOOKUP(AL57,'Listas Ley Transparencia'!$H$3:$M$17,2,0)),"",VLOOKUP(AL57,'Listas Ley Transparencia'!$H$3:$M$17,2,0))</f>
        <v/>
      </c>
      <c r="AO57" s="261" t="str">
        <f>IF(ISERROR(VLOOKUP(AL57,'Listas Ley Transparencia'!$H$3:$M$17,3,0)),"",VLOOKUP(AL57,'Listas Ley Transparencia'!$H$3:$M$17,3,0))</f>
        <v/>
      </c>
      <c r="AP57" s="261" t="str">
        <f>IF(ISERROR(VLOOKUP(AL57,'Listas Ley Transparencia'!$H$3:$M$17,4,0)),"",VLOOKUP(AL57,'Listas Ley Transparencia'!$H$3:$M$17,4,0))</f>
        <v/>
      </c>
      <c r="AQ57" s="262" t="str">
        <f>IF(ISERROR(VLOOKUP(AL57,'Listas Ley Transparencia'!$H$3:$M$17,6,0)),"",VLOOKUP(AL57,'Listas Ley Transparencia'!$H$3:$M$17,6,0))</f>
        <v/>
      </c>
      <c r="AR57" s="246"/>
      <c r="AS57" s="217"/>
      <c r="AT57" s="247"/>
      <c r="AU57" s="247"/>
      <c r="AV57" s="208"/>
      <c r="AW57" s="270"/>
      <c r="AX57" s="271"/>
      <c r="AY57" s="272"/>
      <c r="AZ57" s="272"/>
      <c r="BA57" s="273" t="str">
        <f t="shared" si="1"/>
        <v>No</v>
      </c>
    </row>
    <row r="58" spans="1:53" ht="93" customHeight="1" x14ac:dyDescent="0.2">
      <c r="A58" s="209">
        <v>52</v>
      </c>
      <c r="B58" s="210"/>
      <c r="C58" s="210"/>
      <c r="D58" s="226"/>
      <c r="E58" s="211"/>
      <c r="F58" s="210"/>
      <c r="G58" s="210"/>
      <c r="H58" s="210"/>
      <c r="I58" s="221"/>
      <c r="J58" s="221"/>
      <c r="K58" s="213"/>
      <c r="L58" s="214"/>
      <c r="M58" s="237"/>
      <c r="N58" s="240"/>
      <c r="O58" s="239">
        <f>IFERROR(VLOOKUP(N58,'Listas Generales'!$B$25:$C$29,2,0),0)</f>
        <v>0</v>
      </c>
      <c r="P58" s="240"/>
      <c r="Q58" s="239">
        <f>IFERROR(VLOOKUP(P58,'Listas Generales'!$B$32:$C$36,2,0),0)</f>
        <v>0</v>
      </c>
      <c r="R58" s="240"/>
      <c r="S58" s="239">
        <f>IFERROR(VLOOKUP(R58,'Listas Generales'!$B$40:$C$44,2,0),0)</f>
        <v>0</v>
      </c>
      <c r="T58" s="241">
        <f t="shared" si="0"/>
        <v>0</v>
      </c>
      <c r="U58" s="240" t="str">
        <f>IFERROR(VLOOKUP(T58,'Listas Generales'!$B$4:$C$7,2,0),"-")</f>
        <v>Sin clasificar</v>
      </c>
      <c r="V58" s="215"/>
      <c r="W58" s="216"/>
      <c r="X58" s="217"/>
      <c r="Y58" s="217"/>
      <c r="Z58" s="217"/>
      <c r="AA58" s="217"/>
      <c r="AB58" s="208"/>
      <c r="AC58" s="257"/>
      <c r="AD58" s="252"/>
      <c r="AE58" s="252"/>
      <c r="AF58" s="252"/>
      <c r="AG58" s="252"/>
      <c r="AH58" s="255"/>
      <c r="AI58" s="283"/>
      <c r="AJ58" s="255"/>
      <c r="AK58" s="283"/>
      <c r="AL58" s="252"/>
      <c r="AM58" s="218"/>
      <c r="AN58" s="260" t="str">
        <f>IF(ISERROR(VLOOKUP(AL58,'Listas Ley Transparencia'!$H$3:$M$17,2,0)),"",VLOOKUP(AL58,'Listas Ley Transparencia'!$H$3:$M$17,2,0))</f>
        <v/>
      </c>
      <c r="AO58" s="261" t="str">
        <f>IF(ISERROR(VLOOKUP(AL58,'Listas Ley Transparencia'!$H$3:$M$17,3,0)),"",VLOOKUP(AL58,'Listas Ley Transparencia'!$H$3:$M$17,3,0))</f>
        <v/>
      </c>
      <c r="AP58" s="261" t="str">
        <f>IF(ISERROR(VLOOKUP(AL58,'Listas Ley Transparencia'!$H$3:$M$17,4,0)),"",VLOOKUP(AL58,'Listas Ley Transparencia'!$H$3:$M$17,4,0))</f>
        <v/>
      </c>
      <c r="AQ58" s="262" t="str">
        <f>IF(ISERROR(VLOOKUP(AL58,'Listas Ley Transparencia'!$H$3:$M$17,6,0)),"",VLOOKUP(AL58,'Listas Ley Transparencia'!$H$3:$M$17,6,0))</f>
        <v/>
      </c>
      <c r="AR58" s="246"/>
      <c r="AS58" s="217"/>
      <c r="AT58" s="247"/>
      <c r="AU58" s="247"/>
      <c r="AV58" s="208"/>
      <c r="AW58" s="270"/>
      <c r="AX58" s="271"/>
      <c r="AY58" s="272"/>
      <c r="AZ58" s="272"/>
      <c r="BA58" s="273" t="str">
        <f t="shared" si="1"/>
        <v>No</v>
      </c>
    </row>
    <row r="59" spans="1:53" ht="93" customHeight="1" x14ac:dyDescent="0.2">
      <c r="A59" s="209">
        <v>53</v>
      </c>
      <c r="B59" s="210"/>
      <c r="C59" s="210"/>
      <c r="D59" s="226"/>
      <c r="E59" s="211"/>
      <c r="F59" s="210"/>
      <c r="G59" s="210"/>
      <c r="H59" s="210"/>
      <c r="I59" s="221"/>
      <c r="J59" s="221"/>
      <c r="K59" s="213"/>
      <c r="L59" s="214"/>
      <c r="M59" s="237"/>
      <c r="N59" s="240"/>
      <c r="O59" s="239">
        <f>IFERROR(VLOOKUP(N59,'Listas Generales'!$B$25:$C$29,2,0),0)</f>
        <v>0</v>
      </c>
      <c r="P59" s="240"/>
      <c r="Q59" s="239">
        <f>IFERROR(VLOOKUP(P59,'Listas Generales'!$B$32:$C$36,2,0),0)</f>
        <v>0</v>
      </c>
      <c r="R59" s="240"/>
      <c r="S59" s="239">
        <f>IFERROR(VLOOKUP(R59,'Listas Generales'!$B$40:$C$44,2,0),0)</f>
        <v>0</v>
      </c>
      <c r="T59" s="241">
        <f t="shared" si="0"/>
        <v>0</v>
      </c>
      <c r="U59" s="240" t="str">
        <f>IFERROR(VLOOKUP(T59,'Listas Generales'!$B$4:$C$7,2,0),"-")</f>
        <v>Sin clasificar</v>
      </c>
      <c r="V59" s="215"/>
      <c r="W59" s="216"/>
      <c r="X59" s="217"/>
      <c r="Y59" s="217"/>
      <c r="Z59" s="217"/>
      <c r="AA59" s="217"/>
      <c r="AB59" s="208"/>
      <c r="AC59" s="257"/>
      <c r="AD59" s="252"/>
      <c r="AE59" s="252"/>
      <c r="AF59" s="252"/>
      <c r="AG59" s="252"/>
      <c r="AH59" s="255"/>
      <c r="AI59" s="283"/>
      <c r="AJ59" s="255"/>
      <c r="AK59" s="283"/>
      <c r="AL59" s="252"/>
      <c r="AM59" s="218"/>
      <c r="AN59" s="260" t="str">
        <f>IF(ISERROR(VLOOKUP(AL59,'Listas Ley Transparencia'!$H$3:$M$17,2,0)),"",VLOOKUP(AL59,'Listas Ley Transparencia'!$H$3:$M$17,2,0))</f>
        <v/>
      </c>
      <c r="AO59" s="261" t="str">
        <f>IF(ISERROR(VLOOKUP(AL59,'Listas Ley Transparencia'!$H$3:$M$17,3,0)),"",VLOOKUP(AL59,'Listas Ley Transparencia'!$H$3:$M$17,3,0))</f>
        <v/>
      </c>
      <c r="AP59" s="261" t="str">
        <f>IF(ISERROR(VLOOKUP(AL59,'Listas Ley Transparencia'!$H$3:$M$17,4,0)),"",VLOOKUP(AL59,'Listas Ley Transparencia'!$H$3:$M$17,4,0))</f>
        <v/>
      </c>
      <c r="AQ59" s="262" t="str">
        <f>IF(ISERROR(VLOOKUP(AL59,'Listas Ley Transparencia'!$H$3:$M$17,6,0)),"",VLOOKUP(AL59,'Listas Ley Transparencia'!$H$3:$M$17,6,0))</f>
        <v/>
      </c>
      <c r="AR59" s="246"/>
      <c r="AS59" s="217"/>
      <c r="AT59" s="247"/>
      <c r="AU59" s="247"/>
      <c r="AV59" s="208"/>
      <c r="AW59" s="270"/>
      <c r="AX59" s="271"/>
      <c r="AY59" s="272"/>
      <c r="AZ59" s="272"/>
      <c r="BA59" s="273" t="str">
        <f t="shared" si="1"/>
        <v>No</v>
      </c>
    </row>
    <row r="60" spans="1:53" ht="93" customHeight="1" x14ac:dyDescent="0.2">
      <c r="A60" s="209">
        <v>54</v>
      </c>
      <c r="B60" s="210"/>
      <c r="C60" s="210"/>
      <c r="D60" s="226"/>
      <c r="E60" s="211"/>
      <c r="F60" s="210"/>
      <c r="G60" s="210"/>
      <c r="H60" s="210"/>
      <c r="I60" s="221"/>
      <c r="J60" s="221"/>
      <c r="K60" s="213"/>
      <c r="L60" s="214"/>
      <c r="M60" s="237"/>
      <c r="N60" s="240"/>
      <c r="O60" s="239">
        <f>IFERROR(VLOOKUP(N60,'Listas Generales'!$B$25:$C$29,2,0),0)</f>
        <v>0</v>
      </c>
      <c r="P60" s="240"/>
      <c r="Q60" s="239">
        <f>IFERROR(VLOOKUP(P60,'Listas Generales'!$B$32:$C$36,2,0),0)</f>
        <v>0</v>
      </c>
      <c r="R60" s="240"/>
      <c r="S60" s="239">
        <f>IFERROR(VLOOKUP(R60,'Listas Generales'!$B$40:$C$44,2,0),0)</f>
        <v>0</v>
      </c>
      <c r="T60" s="241">
        <f t="shared" si="0"/>
        <v>0</v>
      </c>
      <c r="U60" s="240" t="str">
        <f>IFERROR(VLOOKUP(T60,'Listas Generales'!$B$4:$C$7,2,0),"-")</f>
        <v>Sin clasificar</v>
      </c>
      <c r="V60" s="215"/>
      <c r="W60" s="216"/>
      <c r="X60" s="217"/>
      <c r="Y60" s="217"/>
      <c r="Z60" s="217"/>
      <c r="AA60" s="217"/>
      <c r="AB60" s="208"/>
      <c r="AC60" s="257"/>
      <c r="AD60" s="252"/>
      <c r="AE60" s="252"/>
      <c r="AF60" s="252"/>
      <c r="AG60" s="252"/>
      <c r="AH60" s="255"/>
      <c r="AI60" s="283"/>
      <c r="AJ60" s="255"/>
      <c r="AK60" s="283"/>
      <c r="AL60" s="252"/>
      <c r="AM60" s="218"/>
      <c r="AN60" s="260" t="str">
        <f>IF(ISERROR(VLOOKUP(AL60,'Listas Ley Transparencia'!$H$3:$M$17,2,0)),"",VLOOKUP(AL60,'Listas Ley Transparencia'!$H$3:$M$17,2,0))</f>
        <v/>
      </c>
      <c r="AO60" s="261" t="str">
        <f>IF(ISERROR(VLOOKUP(AL60,'Listas Ley Transparencia'!$H$3:$M$17,3,0)),"",VLOOKUP(AL60,'Listas Ley Transparencia'!$H$3:$M$17,3,0))</f>
        <v/>
      </c>
      <c r="AP60" s="261" t="str">
        <f>IF(ISERROR(VLOOKUP(AL60,'Listas Ley Transparencia'!$H$3:$M$17,4,0)),"",VLOOKUP(AL60,'Listas Ley Transparencia'!$H$3:$M$17,4,0))</f>
        <v/>
      </c>
      <c r="AQ60" s="262" t="str">
        <f>IF(ISERROR(VLOOKUP(AL60,'Listas Ley Transparencia'!$H$3:$M$17,6,0)),"",VLOOKUP(AL60,'Listas Ley Transparencia'!$H$3:$M$17,6,0))</f>
        <v/>
      </c>
      <c r="AR60" s="246"/>
      <c r="AS60" s="217"/>
      <c r="AT60" s="247"/>
      <c r="AU60" s="247"/>
      <c r="AV60" s="208"/>
      <c r="AW60" s="270"/>
      <c r="AX60" s="271"/>
      <c r="AY60" s="272"/>
      <c r="AZ60" s="272"/>
      <c r="BA60" s="273" t="str">
        <f t="shared" si="1"/>
        <v>No</v>
      </c>
    </row>
    <row r="61" spans="1:53" ht="93" customHeight="1" x14ac:dyDescent="0.2">
      <c r="A61" s="209">
        <v>55</v>
      </c>
      <c r="B61" s="210"/>
      <c r="C61" s="210"/>
      <c r="D61" s="226"/>
      <c r="E61" s="211"/>
      <c r="F61" s="210"/>
      <c r="G61" s="210"/>
      <c r="H61" s="210"/>
      <c r="I61" s="221"/>
      <c r="J61" s="221"/>
      <c r="K61" s="213"/>
      <c r="L61" s="214"/>
      <c r="M61" s="237"/>
      <c r="N61" s="240"/>
      <c r="O61" s="239">
        <f>IFERROR(VLOOKUP(N61,'Listas Generales'!$B$25:$C$29,2,0),0)</f>
        <v>0</v>
      </c>
      <c r="P61" s="240"/>
      <c r="Q61" s="239">
        <f>IFERROR(VLOOKUP(P61,'Listas Generales'!$B$32:$C$36,2,0),0)</f>
        <v>0</v>
      </c>
      <c r="R61" s="240"/>
      <c r="S61" s="239">
        <f>IFERROR(VLOOKUP(R61,'Listas Generales'!$B$40:$C$44,2,0),0)</f>
        <v>0</v>
      </c>
      <c r="T61" s="241">
        <f t="shared" si="0"/>
        <v>0</v>
      </c>
      <c r="U61" s="240" t="str">
        <f>IFERROR(VLOOKUP(T61,'Listas Generales'!$B$4:$C$7,2,0),"-")</f>
        <v>Sin clasificar</v>
      </c>
      <c r="V61" s="215"/>
      <c r="W61" s="216"/>
      <c r="X61" s="217"/>
      <c r="Y61" s="217"/>
      <c r="Z61" s="217"/>
      <c r="AA61" s="217"/>
      <c r="AB61" s="208"/>
      <c r="AC61" s="257"/>
      <c r="AD61" s="252"/>
      <c r="AE61" s="252"/>
      <c r="AF61" s="252"/>
      <c r="AG61" s="252"/>
      <c r="AH61" s="255"/>
      <c r="AI61" s="283"/>
      <c r="AJ61" s="255"/>
      <c r="AK61" s="283"/>
      <c r="AL61" s="252"/>
      <c r="AM61" s="218"/>
      <c r="AN61" s="260" t="str">
        <f>IF(ISERROR(VLOOKUP(AL61,'Listas Ley Transparencia'!$H$3:$M$17,2,0)),"",VLOOKUP(AL61,'Listas Ley Transparencia'!$H$3:$M$17,2,0))</f>
        <v/>
      </c>
      <c r="AO61" s="261" t="str">
        <f>IF(ISERROR(VLOOKUP(AL61,'Listas Ley Transparencia'!$H$3:$M$17,3,0)),"",VLOOKUP(AL61,'Listas Ley Transparencia'!$H$3:$M$17,3,0))</f>
        <v/>
      </c>
      <c r="AP61" s="261" t="str">
        <f>IF(ISERROR(VLOOKUP(AL61,'Listas Ley Transparencia'!$H$3:$M$17,4,0)),"",VLOOKUP(AL61,'Listas Ley Transparencia'!$H$3:$M$17,4,0))</f>
        <v/>
      </c>
      <c r="AQ61" s="262" t="str">
        <f>IF(ISERROR(VLOOKUP(AL61,'Listas Ley Transparencia'!$H$3:$M$17,6,0)),"",VLOOKUP(AL61,'Listas Ley Transparencia'!$H$3:$M$17,6,0))</f>
        <v/>
      </c>
      <c r="AR61" s="246"/>
      <c r="AS61" s="217"/>
      <c r="AT61" s="247"/>
      <c r="AU61" s="247"/>
      <c r="AV61" s="208"/>
      <c r="AW61" s="270"/>
      <c r="AX61" s="271"/>
      <c r="AY61" s="272"/>
      <c r="AZ61" s="272"/>
      <c r="BA61" s="273" t="str">
        <f t="shared" si="1"/>
        <v>No</v>
      </c>
    </row>
    <row r="62" spans="1:53" ht="93" customHeight="1" x14ac:dyDescent="0.2">
      <c r="A62" s="209">
        <v>56</v>
      </c>
      <c r="B62" s="210"/>
      <c r="C62" s="210"/>
      <c r="D62" s="226"/>
      <c r="E62" s="211"/>
      <c r="F62" s="210"/>
      <c r="G62" s="210"/>
      <c r="H62" s="210"/>
      <c r="I62" s="221"/>
      <c r="J62" s="221"/>
      <c r="K62" s="213"/>
      <c r="L62" s="214"/>
      <c r="M62" s="237"/>
      <c r="N62" s="240"/>
      <c r="O62" s="239">
        <f>IFERROR(VLOOKUP(N62,'Listas Generales'!$B$25:$C$29,2,0),0)</f>
        <v>0</v>
      </c>
      <c r="P62" s="240"/>
      <c r="Q62" s="239">
        <f>IFERROR(VLOOKUP(P62,'Listas Generales'!$B$32:$C$36,2,0),0)</f>
        <v>0</v>
      </c>
      <c r="R62" s="240"/>
      <c r="S62" s="239">
        <f>IFERROR(VLOOKUP(R62,'Listas Generales'!$B$40:$C$44,2,0),0)</f>
        <v>0</v>
      </c>
      <c r="T62" s="241">
        <f t="shared" si="0"/>
        <v>0</v>
      </c>
      <c r="U62" s="240" t="str">
        <f>IFERROR(VLOOKUP(T62,'Listas Generales'!$B$4:$C$7,2,0),"-")</f>
        <v>Sin clasificar</v>
      </c>
      <c r="V62" s="215"/>
      <c r="W62" s="216"/>
      <c r="X62" s="217"/>
      <c r="Y62" s="217"/>
      <c r="Z62" s="217"/>
      <c r="AA62" s="217"/>
      <c r="AB62" s="208"/>
      <c r="AC62" s="257"/>
      <c r="AD62" s="252"/>
      <c r="AE62" s="252"/>
      <c r="AF62" s="252"/>
      <c r="AG62" s="252"/>
      <c r="AH62" s="255"/>
      <c r="AI62" s="283"/>
      <c r="AJ62" s="255"/>
      <c r="AK62" s="283"/>
      <c r="AL62" s="252"/>
      <c r="AM62" s="218"/>
      <c r="AN62" s="260" t="str">
        <f>IF(ISERROR(VLOOKUP(AL62,'Listas Ley Transparencia'!$H$3:$M$17,2,0)),"",VLOOKUP(AL62,'Listas Ley Transparencia'!$H$3:$M$17,2,0))</f>
        <v/>
      </c>
      <c r="AO62" s="261" t="str">
        <f>IF(ISERROR(VLOOKUP(AL62,'Listas Ley Transparencia'!$H$3:$M$17,3,0)),"",VLOOKUP(AL62,'Listas Ley Transparencia'!$H$3:$M$17,3,0))</f>
        <v/>
      </c>
      <c r="AP62" s="261" t="str">
        <f>IF(ISERROR(VLOOKUP(AL62,'Listas Ley Transparencia'!$H$3:$M$17,4,0)),"",VLOOKUP(AL62,'Listas Ley Transparencia'!$H$3:$M$17,4,0))</f>
        <v/>
      </c>
      <c r="AQ62" s="262" t="str">
        <f>IF(ISERROR(VLOOKUP(AL62,'Listas Ley Transparencia'!$H$3:$M$17,6,0)),"",VLOOKUP(AL62,'Listas Ley Transparencia'!$H$3:$M$17,6,0))</f>
        <v/>
      </c>
      <c r="AR62" s="246"/>
      <c r="AS62" s="217"/>
      <c r="AT62" s="247"/>
      <c r="AU62" s="247"/>
      <c r="AV62" s="208"/>
      <c r="AW62" s="270"/>
      <c r="AX62" s="271"/>
      <c r="AY62" s="272"/>
      <c r="AZ62" s="272"/>
      <c r="BA62" s="273" t="str">
        <f t="shared" si="1"/>
        <v>No</v>
      </c>
    </row>
    <row r="63" spans="1:53" ht="93" customHeight="1" x14ac:dyDescent="0.2">
      <c r="A63" s="209">
        <v>57</v>
      </c>
      <c r="B63" s="210"/>
      <c r="C63" s="210"/>
      <c r="D63" s="226"/>
      <c r="E63" s="211"/>
      <c r="F63" s="210"/>
      <c r="G63" s="210"/>
      <c r="H63" s="210"/>
      <c r="I63" s="221"/>
      <c r="J63" s="221"/>
      <c r="K63" s="213"/>
      <c r="L63" s="214"/>
      <c r="M63" s="237"/>
      <c r="N63" s="240"/>
      <c r="O63" s="239">
        <f>IFERROR(VLOOKUP(N63,'Listas Generales'!$B$25:$C$29,2,0),0)</f>
        <v>0</v>
      </c>
      <c r="P63" s="240"/>
      <c r="Q63" s="239">
        <f>IFERROR(VLOOKUP(P63,'Listas Generales'!$B$32:$C$36,2,0),0)</f>
        <v>0</v>
      </c>
      <c r="R63" s="240"/>
      <c r="S63" s="239">
        <f>IFERROR(VLOOKUP(R63,'Listas Generales'!$B$40:$C$44,2,0),0)</f>
        <v>0</v>
      </c>
      <c r="T63" s="241">
        <f t="shared" si="0"/>
        <v>0</v>
      </c>
      <c r="U63" s="240" t="str">
        <f>IFERROR(VLOOKUP(T63,'Listas Generales'!$B$4:$C$7,2,0),"-")</f>
        <v>Sin clasificar</v>
      </c>
      <c r="V63" s="215"/>
      <c r="W63" s="216"/>
      <c r="X63" s="217"/>
      <c r="Y63" s="217"/>
      <c r="Z63" s="217"/>
      <c r="AA63" s="217"/>
      <c r="AB63" s="208"/>
      <c r="AC63" s="257"/>
      <c r="AD63" s="252"/>
      <c r="AE63" s="252"/>
      <c r="AF63" s="252"/>
      <c r="AG63" s="252"/>
      <c r="AH63" s="255"/>
      <c r="AI63" s="283"/>
      <c r="AJ63" s="255"/>
      <c r="AK63" s="283"/>
      <c r="AL63" s="252"/>
      <c r="AM63" s="218"/>
      <c r="AN63" s="260" t="str">
        <f>IF(ISERROR(VLOOKUP(AL63,'Listas Ley Transparencia'!$H$3:$M$17,2,0)),"",VLOOKUP(AL63,'Listas Ley Transparencia'!$H$3:$M$17,2,0))</f>
        <v/>
      </c>
      <c r="AO63" s="261" t="str">
        <f>IF(ISERROR(VLOOKUP(AL63,'Listas Ley Transparencia'!$H$3:$M$17,3,0)),"",VLOOKUP(AL63,'Listas Ley Transparencia'!$H$3:$M$17,3,0))</f>
        <v/>
      </c>
      <c r="AP63" s="261" t="str">
        <f>IF(ISERROR(VLOOKUP(AL63,'Listas Ley Transparencia'!$H$3:$M$17,4,0)),"",VLOOKUP(AL63,'Listas Ley Transparencia'!$H$3:$M$17,4,0))</f>
        <v/>
      </c>
      <c r="AQ63" s="262" t="str">
        <f>IF(ISERROR(VLOOKUP(AL63,'Listas Ley Transparencia'!$H$3:$M$17,6,0)),"",VLOOKUP(AL63,'Listas Ley Transparencia'!$H$3:$M$17,6,0))</f>
        <v/>
      </c>
      <c r="AR63" s="246"/>
      <c r="AS63" s="217"/>
      <c r="AT63" s="247"/>
      <c r="AU63" s="247"/>
      <c r="AV63" s="208"/>
      <c r="AW63" s="270"/>
      <c r="AX63" s="271"/>
      <c r="AY63" s="272"/>
      <c r="AZ63" s="272"/>
      <c r="BA63" s="273" t="str">
        <f t="shared" si="1"/>
        <v>No</v>
      </c>
    </row>
    <row r="64" spans="1:53" ht="93" customHeight="1" x14ac:dyDescent="0.2">
      <c r="A64" s="209">
        <v>58</v>
      </c>
      <c r="B64" s="210"/>
      <c r="C64" s="210"/>
      <c r="D64" s="226"/>
      <c r="E64" s="211"/>
      <c r="F64" s="210"/>
      <c r="G64" s="210"/>
      <c r="H64" s="210"/>
      <c r="I64" s="221"/>
      <c r="J64" s="221"/>
      <c r="K64" s="213"/>
      <c r="L64" s="214"/>
      <c r="M64" s="237"/>
      <c r="N64" s="240"/>
      <c r="O64" s="239">
        <f>IFERROR(VLOOKUP(N64,'Listas Generales'!$B$25:$C$29,2,0),0)</f>
        <v>0</v>
      </c>
      <c r="P64" s="240"/>
      <c r="Q64" s="239">
        <f>IFERROR(VLOOKUP(P64,'Listas Generales'!$B$32:$C$36,2,0),0)</f>
        <v>0</v>
      </c>
      <c r="R64" s="240"/>
      <c r="S64" s="239">
        <f>IFERROR(VLOOKUP(R64,'Listas Generales'!$B$40:$C$44,2,0),0)</f>
        <v>0</v>
      </c>
      <c r="T64" s="241">
        <f t="shared" si="0"/>
        <v>0</v>
      </c>
      <c r="U64" s="240" t="str">
        <f>IFERROR(VLOOKUP(T64,'Listas Generales'!$B$4:$C$7,2,0),"-")</f>
        <v>Sin clasificar</v>
      </c>
      <c r="V64" s="215"/>
      <c r="W64" s="216"/>
      <c r="X64" s="217"/>
      <c r="Y64" s="217"/>
      <c r="Z64" s="217"/>
      <c r="AA64" s="217"/>
      <c r="AB64" s="208"/>
      <c r="AC64" s="257"/>
      <c r="AD64" s="252"/>
      <c r="AE64" s="252"/>
      <c r="AF64" s="252"/>
      <c r="AG64" s="252"/>
      <c r="AH64" s="255"/>
      <c r="AI64" s="283"/>
      <c r="AJ64" s="255"/>
      <c r="AK64" s="283"/>
      <c r="AL64" s="252"/>
      <c r="AM64" s="218"/>
      <c r="AN64" s="260" t="str">
        <f>IF(ISERROR(VLOOKUP(AL64,'Listas Ley Transparencia'!$H$3:$M$17,2,0)),"",VLOOKUP(AL64,'Listas Ley Transparencia'!$H$3:$M$17,2,0))</f>
        <v/>
      </c>
      <c r="AO64" s="261" t="str">
        <f>IF(ISERROR(VLOOKUP(AL64,'Listas Ley Transparencia'!$H$3:$M$17,3,0)),"",VLOOKUP(AL64,'Listas Ley Transparencia'!$H$3:$M$17,3,0))</f>
        <v/>
      </c>
      <c r="AP64" s="261" t="str">
        <f>IF(ISERROR(VLOOKUP(AL64,'Listas Ley Transparencia'!$H$3:$M$17,4,0)),"",VLOOKUP(AL64,'Listas Ley Transparencia'!$H$3:$M$17,4,0))</f>
        <v/>
      </c>
      <c r="AQ64" s="262" t="str">
        <f>IF(ISERROR(VLOOKUP(AL64,'Listas Ley Transparencia'!$H$3:$M$17,6,0)),"",VLOOKUP(AL64,'Listas Ley Transparencia'!$H$3:$M$17,6,0))</f>
        <v/>
      </c>
      <c r="AR64" s="246"/>
      <c r="AS64" s="217"/>
      <c r="AT64" s="247"/>
      <c r="AU64" s="247"/>
      <c r="AV64" s="208"/>
      <c r="AW64" s="270"/>
      <c r="AX64" s="271"/>
      <c r="AY64" s="272"/>
      <c r="AZ64" s="272"/>
      <c r="BA64" s="273" t="str">
        <f t="shared" si="1"/>
        <v>No</v>
      </c>
    </row>
    <row r="65" spans="1:53" ht="93" customHeight="1" x14ac:dyDescent="0.2">
      <c r="A65" s="209">
        <v>59</v>
      </c>
      <c r="B65" s="210"/>
      <c r="C65" s="210"/>
      <c r="D65" s="226"/>
      <c r="E65" s="211"/>
      <c r="F65" s="210"/>
      <c r="G65" s="210"/>
      <c r="H65" s="210"/>
      <c r="I65" s="221"/>
      <c r="J65" s="221"/>
      <c r="K65" s="213"/>
      <c r="L65" s="214"/>
      <c r="M65" s="237"/>
      <c r="N65" s="240"/>
      <c r="O65" s="239">
        <f>IFERROR(VLOOKUP(N65,'Listas Generales'!$B$25:$C$29,2,0),0)</f>
        <v>0</v>
      </c>
      <c r="P65" s="240"/>
      <c r="Q65" s="239">
        <f>IFERROR(VLOOKUP(P65,'Listas Generales'!$B$32:$C$36,2,0),0)</f>
        <v>0</v>
      </c>
      <c r="R65" s="240"/>
      <c r="S65" s="239">
        <f>IFERROR(VLOOKUP(R65,'Listas Generales'!$B$40:$C$44,2,0),0)</f>
        <v>0</v>
      </c>
      <c r="T65" s="241">
        <f t="shared" si="0"/>
        <v>0</v>
      </c>
      <c r="U65" s="240" t="str">
        <f>IFERROR(VLOOKUP(T65,'Listas Generales'!$B$4:$C$7,2,0),"-")</f>
        <v>Sin clasificar</v>
      </c>
      <c r="V65" s="215"/>
      <c r="W65" s="216"/>
      <c r="X65" s="217"/>
      <c r="Y65" s="217"/>
      <c r="Z65" s="217"/>
      <c r="AA65" s="217"/>
      <c r="AB65" s="208"/>
      <c r="AC65" s="257"/>
      <c r="AD65" s="252"/>
      <c r="AE65" s="252"/>
      <c r="AF65" s="252"/>
      <c r="AG65" s="252"/>
      <c r="AH65" s="255"/>
      <c r="AI65" s="283"/>
      <c r="AJ65" s="255"/>
      <c r="AK65" s="283"/>
      <c r="AL65" s="252"/>
      <c r="AM65" s="218"/>
      <c r="AN65" s="260" t="str">
        <f>IF(ISERROR(VLOOKUP(AL65,'Listas Ley Transparencia'!$H$3:$M$17,2,0)),"",VLOOKUP(AL65,'Listas Ley Transparencia'!$H$3:$M$17,2,0))</f>
        <v/>
      </c>
      <c r="AO65" s="261" t="str">
        <f>IF(ISERROR(VLOOKUP(AL65,'Listas Ley Transparencia'!$H$3:$M$17,3,0)),"",VLOOKUP(AL65,'Listas Ley Transparencia'!$H$3:$M$17,3,0))</f>
        <v/>
      </c>
      <c r="AP65" s="261" t="str">
        <f>IF(ISERROR(VLOOKUP(AL65,'Listas Ley Transparencia'!$H$3:$M$17,4,0)),"",VLOOKUP(AL65,'Listas Ley Transparencia'!$H$3:$M$17,4,0))</f>
        <v/>
      </c>
      <c r="AQ65" s="262" t="str">
        <f>IF(ISERROR(VLOOKUP(AL65,'Listas Ley Transparencia'!$H$3:$M$17,6,0)),"",VLOOKUP(AL65,'Listas Ley Transparencia'!$H$3:$M$17,6,0))</f>
        <v/>
      </c>
      <c r="AR65" s="246"/>
      <c r="AS65" s="217"/>
      <c r="AT65" s="247"/>
      <c r="AU65" s="247"/>
      <c r="AV65" s="208"/>
      <c r="AW65" s="270"/>
      <c r="AX65" s="271"/>
      <c r="AY65" s="272"/>
      <c r="AZ65" s="272"/>
      <c r="BA65" s="273" t="str">
        <f t="shared" si="1"/>
        <v>No</v>
      </c>
    </row>
    <row r="66" spans="1:53" ht="93" customHeight="1" x14ac:dyDescent="0.2">
      <c r="A66" s="209">
        <v>60</v>
      </c>
      <c r="B66" s="210"/>
      <c r="C66" s="210"/>
      <c r="D66" s="226"/>
      <c r="E66" s="211"/>
      <c r="F66" s="210"/>
      <c r="G66" s="210"/>
      <c r="H66" s="210"/>
      <c r="I66" s="221"/>
      <c r="J66" s="221"/>
      <c r="K66" s="213"/>
      <c r="L66" s="214"/>
      <c r="M66" s="237"/>
      <c r="N66" s="240"/>
      <c r="O66" s="239">
        <f>IFERROR(VLOOKUP(N66,'Listas Generales'!$B$25:$C$29,2,0),0)</f>
        <v>0</v>
      </c>
      <c r="P66" s="240"/>
      <c r="Q66" s="239">
        <f>IFERROR(VLOOKUP(P66,'Listas Generales'!$B$32:$C$36,2,0),0)</f>
        <v>0</v>
      </c>
      <c r="R66" s="240"/>
      <c r="S66" s="239">
        <f>IFERROR(VLOOKUP(R66,'Listas Generales'!$B$40:$C$44,2,0),0)</f>
        <v>0</v>
      </c>
      <c r="T66" s="241">
        <f t="shared" si="0"/>
        <v>0</v>
      </c>
      <c r="U66" s="240" t="str">
        <f>IFERROR(VLOOKUP(T66,'Listas Generales'!$B$4:$C$7,2,0),"-")</f>
        <v>Sin clasificar</v>
      </c>
      <c r="V66" s="215"/>
      <c r="W66" s="216"/>
      <c r="X66" s="217"/>
      <c r="Y66" s="217"/>
      <c r="Z66" s="217"/>
      <c r="AA66" s="217"/>
      <c r="AB66" s="208"/>
      <c r="AC66" s="257"/>
      <c r="AD66" s="252"/>
      <c r="AE66" s="252"/>
      <c r="AF66" s="252"/>
      <c r="AG66" s="252"/>
      <c r="AH66" s="255"/>
      <c r="AI66" s="283"/>
      <c r="AJ66" s="255"/>
      <c r="AK66" s="283"/>
      <c r="AL66" s="252"/>
      <c r="AM66" s="218"/>
      <c r="AN66" s="260" t="str">
        <f>IF(ISERROR(VLOOKUP(AL66,'Listas Ley Transparencia'!$H$3:$M$17,2,0)),"",VLOOKUP(AL66,'Listas Ley Transparencia'!$H$3:$M$17,2,0))</f>
        <v/>
      </c>
      <c r="AO66" s="261" t="str">
        <f>IF(ISERROR(VLOOKUP(AL66,'Listas Ley Transparencia'!$H$3:$M$17,3,0)),"",VLOOKUP(AL66,'Listas Ley Transparencia'!$H$3:$M$17,3,0))</f>
        <v/>
      </c>
      <c r="AP66" s="261" t="str">
        <f>IF(ISERROR(VLOOKUP(AL66,'Listas Ley Transparencia'!$H$3:$M$17,4,0)),"",VLOOKUP(AL66,'Listas Ley Transparencia'!$H$3:$M$17,4,0))</f>
        <v/>
      </c>
      <c r="AQ66" s="262" t="str">
        <f>IF(ISERROR(VLOOKUP(AL66,'Listas Ley Transparencia'!$H$3:$M$17,6,0)),"",VLOOKUP(AL66,'Listas Ley Transparencia'!$H$3:$M$17,6,0))</f>
        <v/>
      </c>
      <c r="AR66" s="246"/>
      <c r="AS66" s="217"/>
      <c r="AT66" s="247"/>
      <c r="AU66" s="247"/>
      <c r="AV66" s="208"/>
      <c r="AW66" s="270"/>
      <c r="AX66" s="271"/>
      <c r="AY66" s="272"/>
      <c r="AZ66" s="272"/>
      <c r="BA66" s="273" t="str">
        <f t="shared" si="1"/>
        <v>No</v>
      </c>
    </row>
    <row r="67" spans="1:53" ht="93" customHeight="1" x14ac:dyDescent="0.2">
      <c r="A67" s="209">
        <v>61</v>
      </c>
      <c r="B67" s="210"/>
      <c r="C67" s="210"/>
      <c r="D67" s="210"/>
      <c r="E67" s="211"/>
      <c r="F67" s="210"/>
      <c r="G67" s="210"/>
      <c r="H67" s="210"/>
      <c r="I67" s="221"/>
      <c r="J67" s="221"/>
      <c r="K67" s="213"/>
      <c r="L67" s="214"/>
      <c r="M67" s="237"/>
      <c r="N67" s="240"/>
      <c r="O67" s="239">
        <f>IFERROR(VLOOKUP(N67,'Listas Generales'!$B$25:$C$29,2,0),0)</f>
        <v>0</v>
      </c>
      <c r="P67" s="240"/>
      <c r="Q67" s="239">
        <f>IFERROR(VLOOKUP(P67,'Listas Generales'!$B$32:$C$36,2,0),0)</f>
        <v>0</v>
      </c>
      <c r="R67" s="240"/>
      <c r="S67" s="239">
        <f>IFERROR(VLOOKUP(R67,'Listas Generales'!$B$40:$C$44,2,0),0)</f>
        <v>0</v>
      </c>
      <c r="T67" s="241">
        <f t="shared" ref="T67:T130" si="2">IF(OR(O67=0,Q67=0,S67=0),0,IF(AND(O67=1,Q67=1,S67=1),1,(IF(OR(AND(O67=5,Q67=5),AND(Q67=5,S67=5),AND(O67=5,S67=5),AND(O67=5,Q67=5,S67=5)),5,3))))</f>
        <v>0</v>
      </c>
      <c r="U67" s="240" t="str">
        <f>IFERROR(VLOOKUP(T67,'Listas Generales'!$B$4:$C$7,2,0),"-")</f>
        <v>Sin clasificar</v>
      </c>
      <c r="V67" s="215"/>
      <c r="W67" s="216"/>
      <c r="X67" s="217"/>
      <c r="Y67" s="217"/>
      <c r="Z67" s="217"/>
      <c r="AA67" s="217"/>
      <c r="AB67" s="208"/>
      <c r="AC67" s="257"/>
      <c r="AD67" s="252"/>
      <c r="AE67" s="252"/>
      <c r="AF67" s="252"/>
      <c r="AG67" s="252"/>
      <c r="AH67" s="255"/>
      <c r="AI67" s="283"/>
      <c r="AJ67" s="255"/>
      <c r="AK67" s="283"/>
      <c r="AL67" s="252"/>
      <c r="AM67" s="218"/>
      <c r="AN67" s="260" t="str">
        <f>IF(ISERROR(VLOOKUP(AL67,'Listas Ley Transparencia'!$H$3:$M$17,2,0)),"",VLOOKUP(AL67,'Listas Ley Transparencia'!$H$3:$M$17,2,0))</f>
        <v/>
      </c>
      <c r="AO67" s="261" t="str">
        <f>IF(ISERROR(VLOOKUP(AL67,'Listas Ley Transparencia'!$H$3:$M$17,3,0)),"",VLOOKUP(AL67,'Listas Ley Transparencia'!$H$3:$M$17,3,0))</f>
        <v/>
      </c>
      <c r="AP67" s="261" t="str">
        <f>IF(ISERROR(VLOOKUP(AL67,'Listas Ley Transparencia'!$H$3:$M$17,4,0)),"",VLOOKUP(AL67,'Listas Ley Transparencia'!$H$3:$M$17,4,0))</f>
        <v/>
      </c>
      <c r="AQ67" s="262" t="str">
        <f>IF(ISERROR(VLOOKUP(AL67,'Listas Ley Transparencia'!$H$3:$M$17,6,0)),"",VLOOKUP(AL67,'Listas Ley Transparencia'!$H$3:$M$17,6,0))</f>
        <v/>
      </c>
      <c r="AR67" s="246"/>
      <c r="AS67" s="217"/>
      <c r="AT67" s="247"/>
      <c r="AU67" s="247"/>
      <c r="AV67" s="208"/>
      <c r="AW67" s="270"/>
      <c r="AX67" s="271"/>
      <c r="AY67" s="272"/>
      <c r="AZ67" s="272"/>
      <c r="BA67" s="273" t="str">
        <f t="shared" ref="BA67:BA130" si="3">IF(OR(AX67="Si",AY67="Si",AZ67="Si"),"Si","No")</f>
        <v>No</v>
      </c>
    </row>
    <row r="68" spans="1:53" ht="93" customHeight="1" x14ac:dyDescent="0.2">
      <c r="A68" s="209">
        <v>62</v>
      </c>
      <c r="B68" s="210"/>
      <c r="C68" s="210"/>
      <c r="D68" s="210"/>
      <c r="E68" s="211"/>
      <c r="F68" s="210"/>
      <c r="G68" s="210"/>
      <c r="H68" s="210"/>
      <c r="I68" s="221"/>
      <c r="J68" s="221"/>
      <c r="K68" s="213"/>
      <c r="L68" s="214"/>
      <c r="M68" s="237"/>
      <c r="N68" s="240"/>
      <c r="O68" s="239">
        <f>IFERROR(VLOOKUP(N68,'Listas Generales'!$B$25:$C$29,2,0),0)</f>
        <v>0</v>
      </c>
      <c r="P68" s="240"/>
      <c r="Q68" s="239">
        <f>IFERROR(VLOOKUP(P68,'Listas Generales'!$B$32:$C$36,2,0),0)</f>
        <v>0</v>
      </c>
      <c r="R68" s="240"/>
      <c r="S68" s="239">
        <f>IFERROR(VLOOKUP(R68,'Listas Generales'!$B$40:$C$44,2,0),0)</f>
        <v>0</v>
      </c>
      <c r="T68" s="241">
        <f t="shared" si="2"/>
        <v>0</v>
      </c>
      <c r="U68" s="240" t="str">
        <f>IFERROR(VLOOKUP(T68,'Listas Generales'!$B$4:$C$7,2,0),"-")</f>
        <v>Sin clasificar</v>
      </c>
      <c r="V68" s="215"/>
      <c r="W68" s="216"/>
      <c r="X68" s="217"/>
      <c r="Y68" s="217"/>
      <c r="Z68" s="217"/>
      <c r="AA68" s="217"/>
      <c r="AB68" s="208"/>
      <c r="AC68" s="257"/>
      <c r="AD68" s="252"/>
      <c r="AE68" s="252"/>
      <c r="AF68" s="252"/>
      <c r="AG68" s="252"/>
      <c r="AH68" s="255"/>
      <c r="AI68" s="283"/>
      <c r="AJ68" s="255"/>
      <c r="AK68" s="283"/>
      <c r="AL68" s="252"/>
      <c r="AM68" s="218"/>
      <c r="AN68" s="260" t="str">
        <f>IF(ISERROR(VLOOKUP(AL68,'Listas Ley Transparencia'!$H$3:$M$17,2,0)),"",VLOOKUP(AL68,'Listas Ley Transparencia'!$H$3:$M$17,2,0))</f>
        <v/>
      </c>
      <c r="AO68" s="261" t="str">
        <f>IF(ISERROR(VLOOKUP(AL68,'Listas Ley Transparencia'!$H$3:$M$17,3,0)),"",VLOOKUP(AL68,'Listas Ley Transparencia'!$H$3:$M$17,3,0))</f>
        <v/>
      </c>
      <c r="AP68" s="261" t="str">
        <f>IF(ISERROR(VLOOKUP(AL68,'Listas Ley Transparencia'!$H$3:$M$17,4,0)),"",VLOOKUP(AL68,'Listas Ley Transparencia'!$H$3:$M$17,4,0))</f>
        <v/>
      </c>
      <c r="AQ68" s="262" t="str">
        <f>IF(ISERROR(VLOOKUP(AL68,'Listas Ley Transparencia'!$H$3:$M$17,6,0)),"",VLOOKUP(AL68,'Listas Ley Transparencia'!$H$3:$M$17,6,0))</f>
        <v/>
      </c>
      <c r="AR68" s="246"/>
      <c r="AS68" s="217"/>
      <c r="AT68" s="247"/>
      <c r="AU68" s="247"/>
      <c r="AV68" s="208"/>
      <c r="AW68" s="270"/>
      <c r="AX68" s="271"/>
      <c r="AY68" s="272"/>
      <c r="AZ68" s="272"/>
      <c r="BA68" s="273" t="str">
        <f t="shared" si="3"/>
        <v>No</v>
      </c>
    </row>
    <row r="69" spans="1:53" ht="93" customHeight="1" x14ac:dyDescent="0.2">
      <c r="A69" s="209">
        <v>63</v>
      </c>
      <c r="B69" s="210"/>
      <c r="C69" s="210"/>
      <c r="D69" s="210"/>
      <c r="E69" s="211"/>
      <c r="F69" s="210"/>
      <c r="G69" s="210"/>
      <c r="H69" s="210"/>
      <c r="I69" s="221"/>
      <c r="J69" s="221"/>
      <c r="K69" s="213"/>
      <c r="L69" s="214"/>
      <c r="M69" s="237"/>
      <c r="N69" s="240"/>
      <c r="O69" s="239">
        <f>IFERROR(VLOOKUP(N69,'Listas Generales'!$B$25:$C$29,2,0),0)</f>
        <v>0</v>
      </c>
      <c r="P69" s="240"/>
      <c r="Q69" s="239">
        <f>IFERROR(VLOOKUP(P69,'Listas Generales'!$B$32:$C$36,2,0),0)</f>
        <v>0</v>
      </c>
      <c r="R69" s="240"/>
      <c r="S69" s="239">
        <f>IFERROR(VLOOKUP(R69,'Listas Generales'!$B$40:$C$44,2,0),0)</f>
        <v>0</v>
      </c>
      <c r="T69" s="241">
        <f t="shared" si="2"/>
        <v>0</v>
      </c>
      <c r="U69" s="240" t="str">
        <f>IFERROR(VLOOKUP(T69,'Listas Generales'!$B$4:$C$7,2,0),"-")</f>
        <v>Sin clasificar</v>
      </c>
      <c r="V69" s="215"/>
      <c r="W69" s="216"/>
      <c r="X69" s="217"/>
      <c r="Y69" s="217"/>
      <c r="Z69" s="217"/>
      <c r="AA69" s="217"/>
      <c r="AB69" s="208"/>
      <c r="AC69" s="257"/>
      <c r="AD69" s="252"/>
      <c r="AE69" s="252"/>
      <c r="AF69" s="252"/>
      <c r="AG69" s="252"/>
      <c r="AH69" s="255"/>
      <c r="AI69" s="283"/>
      <c r="AJ69" s="255"/>
      <c r="AK69" s="283"/>
      <c r="AL69" s="252"/>
      <c r="AM69" s="218"/>
      <c r="AN69" s="260" t="str">
        <f>IF(ISERROR(VLOOKUP(AL69,'Listas Ley Transparencia'!$H$3:$M$17,2,0)),"",VLOOKUP(AL69,'Listas Ley Transparencia'!$H$3:$M$17,2,0))</f>
        <v/>
      </c>
      <c r="AO69" s="261" t="str">
        <f>IF(ISERROR(VLOOKUP(AL69,'Listas Ley Transparencia'!$H$3:$M$17,3,0)),"",VLOOKUP(AL69,'Listas Ley Transparencia'!$H$3:$M$17,3,0))</f>
        <v/>
      </c>
      <c r="AP69" s="261" t="str">
        <f>IF(ISERROR(VLOOKUP(AL69,'Listas Ley Transparencia'!$H$3:$M$17,4,0)),"",VLOOKUP(AL69,'Listas Ley Transparencia'!$H$3:$M$17,4,0))</f>
        <v/>
      </c>
      <c r="AQ69" s="262" t="str">
        <f>IF(ISERROR(VLOOKUP(AL69,'Listas Ley Transparencia'!$H$3:$M$17,6,0)),"",VLOOKUP(AL69,'Listas Ley Transparencia'!$H$3:$M$17,6,0))</f>
        <v/>
      </c>
      <c r="AR69" s="246"/>
      <c r="AS69" s="217"/>
      <c r="AT69" s="247"/>
      <c r="AU69" s="247"/>
      <c r="AV69" s="208"/>
      <c r="AW69" s="270"/>
      <c r="AX69" s="271"/>
      <c r="AY69" s="272"/>
      <c r="AZ69" s="272"/>
      <c r="BA69" s="273" t="str">
        <f t="shared" si="3"/>
        <v>No</v>
      </c>
    </row>
    <row r="70" spans="1:53" ht="93" customHeight="1" x14ac:dyDescent="0.2">
      <c r="A70" s="209">
        <v>64</v>
      </c>
      <c r="B70" s="210"/>
      <c r="C70" s="210"/>
      <c r="D70" s="210"/>
      <c r="E70" s="211"/>
      <c r="F70" s="210"/>
      <c r="G70" s="210"/>
      <c r="H70" s="210"/>
      <c r="I70" s="221"/>
      <c r="J70" s="221"/>
      <c r="K70" s="213"/>
      <c r="L70" s="214"/>
      <c r="M70" s="237"/>
      <c r="N70" s="240"/>
      <c r="O70" s="239">
        <f>IFERROR(VLOOKUP(N70,'Listas Generales'!$B$25:$C$29,2,0),0)</f>
        <v>0</v>
      </c>
      <c r="P70" s="240"/>
      <c r="Q70" s="239">
        <f>IFERROR(VLOOKUP(P70,'Listas Generales'!$B$32:$C$36,2,0),0)</f>
        <v>0</v>
      </c>
      <c r="R70" s="240"/>
      <c r="S70" s="239">
        <f>IFERROR(VLOOKUP(R70,'Listas Generales'!$B$40:$C$44,2,0),0)</f>
        <v>0</v>
      </c>
      <c r="T70" s="241">
        <f t="shared" si="2"/>
        <v>0</v>
      </c>
      <c r="U70" s="240" t="str">
        <f>IFERROR(VLOOKUP(T70,'Listas Generales'!$B$4:$C$7,2,0),"-")</f>
        <v>Sin clasificar</v>
      </c>
      <c r="V70" s="215"/>
      <c r="W70" s="216"/>
      <c r="X70" s="217"/>
      <c r="Y70" s="217"/>
      <c r="Z70" s="217"/>
      <c r="AA70" s="217"/>
      <c r="AB70" s="208"/>
      <c r="AC70" s="257"/>
      <c r="AD70" s="252"/>
      <c r="AE70" s="252"/>
      <c r="AF70" s="252"/>
      <c r="AG70" s="252"/>
      <c r="AH70" s="255"/>
      <c r="AI70" s="283"/>
      <c r="AJ70" s="255"/>
      <c r="AK70" s="283"/>
      <c r="AL70" s="252"/>
      <c r="AM70" s="218"/>
      <c r="AN70" s="260" t="str">
        <f>IF(ISERROR(VLOOKUP(AL70,'Listas Ley Transparencia'!$H$3:$M$17,2,0)),"",VLOOKUP(AL70,'Listas Ley Transparencia'!$H$3:$M$17,2,0))</f>
        <v/>
      </c>
      <c r="AO70" s="261" t="str">
        <f>IF(ISERROR(VLOOKUP(AL70,'Listas Ley Transparencia'!$H$3:$M$17,3,0)),"",VLOOKUP(AL70,'Listas Ley Transparencia'!$H$3:$M$17,3,0))</f>
        <v/>
      </c>
      <c r="AP70" s="261" t="str">
        <f>IF(ISERROR(VLOOKUP(AL70,'Listas Ley Transparencia'!$H$3:$M$17,4,0)),"",VLOOKUP(AL70,'Listas Ley Transparencia'!$H$3:$M$17,4,0))</f>
        <v/>
      </c>
      <c r="AQ70" s="262" t="str">
        <f>IF(ISERROR(VLOOKUP(AL70,'Listas Ley Transparencia'!$H$3:$M$17,6,0)),"",VLOOKUP(AL70,'Listas Ley Transparencia'!$H$3:$M$17,6,0))</f>
        <v/>
      </c>
      <c r="AR70" s="246"/>
      <c r="AS70" s="217"/>
      <c r="AT70" s="247"/>
      <c r="AU70" s="247"/>
      <c r="AV70" s="208"/>
      <c r="AW70" s="270"/>
      <c r="AX70" s="271"/>
      <c r="AY70" s="272"/>
      <c r="AZ70" s="272"/>
      <c r="BA70" s="273" t="str">
        <f t="shared" si="3"/>
        <v>No</v>
      </c>
    </row>
    <row r="71" spans="1:53" ht="93" customHeight="1" x14ac:dyDescent="0.2">
      <c r="A71" s="209">
        <v>65</v>
      </c>
      <c r="B71" s="210"/>
      <c r="C71" s="210"/>
      <c r="D71" s="210"/>
      <c r="E71" s="211"/>
      <c r="F71" s="210"/>
      <c r="G71" s="210"/>
      <c r="H71" s="210"/>
      <c r="I71" s="221"/>
      <c r="J71" s="221"/>
      <c r="K71" s="213"/>
      <c r="L71" s="214"/>
      <c r="M71" s="237"/>
      <c r="N71" s="240"/>
      <c r="O71" s="239">
        <f>IFERROR(VLOOKUP(N71,'Listas Generales'!$B$25:$C$29,2,0),0)</f>
        <v>0</v>
      </c>
      <c r="P71" s="240"/>
      <c r="Q71" s="239">
        <f>IFERROR(VLOOKUP(P71,'Listas Generales'!$B$32:$C$36,2,0),0)</f>
        <v>0</v>
      </c>
      <c r="R71" s="240"/>
      <c r="S71" s="239">
        <f>IFERROR(VLOOKUP(R71,'Listas Generales'!$B$40:$C$44,2,0),0)</f>
        <v>0</v>
      </c>
      <c r="T71" s="241">
        <f t="shared" si="2"/>
        <v>0</v>
      </c>
      <c r="U71" s="240" t="str">
        <f>IFERROR(VLOOKUP(T71,'Listas Generales'!$B$4:$C$7,2,0),"-")</f>
        <v>Sin clasificar</v>
      </c>
      <c r="V71" s="215"/>
      <c r="W71" s="216"/>
      <c r="X71" s="217"/>
      <c r="Y71" s="217"/>
      <c r="Z71" s="217"/>
      <c r="AA71" s="217"/>
      <c r="AB71" s="208"/>
      <c r="AC71" s="257"/>
      <c r="AD71" s="252"/>
      <c r="AE71" s="252"/>
      <c r="AF71" s="252"/>
      <c r="AG71" s="252"/>
      <c r="AH71" s="255"/>
      <c r="AI71" s="283"/>
      <c r="AJ71" s="255"/>
      <c r="AK71" s="283"/>
      <c r="AL71" s="252"/>
      <c r="AM71" s="218"/>
      <c r="AN71" s="260" t="str">
        <f>IF(ISERROR(VLOOKUP(AL71,'Listas Ley Transparencia'!$H$3:$M$17,2,0)),"",VLOOKUP(AL71,'Listas Ley Transparencia'!$H$3:$M$17,2,0))</f>
        <v/>
      </c>
      <c r="AO71" s="261" t="str">
        <f>IF(ISERROR(VLOOKUP(AL71,'Listas Ley Transparencia'!$H$3:$M$17,3,0)),"",VLOOKUP(AL71,'Listas Ley Transparencia'!$H$3:$M$17,3,0))</f>
        <v/>
      </c>
      <c r="AP71" s="261" t="str">
        <f>IF(ISERROR(VLOOKUP(AL71,'Listas Ley Transparencia'!$H$3:$M$17,4,0)),"",VLOOKUP(AL71,'Listas Ley Transparencia'!$H$3:$M$17,4,0))</f>
        <v/>
      </c>
      <c r="AQ71" s="262" t="str">
        <f>IF(ISERROR(VLOOKUP(AL71,'Listas Ley Transparencia'!$H$3:$M$17,6,0)),"",VLOOKUP(AL71,'Listas Ley Transparencia'!$H$3:$M$17,6,0))</f>
        <v/>
      </c>
      <c r="AR71" s="246"/>
      <c r="AS71" s="217"/>
      <c r="AT71" s="247"/>
      <c r="AU71" s="247"/>
      <c r="AV71" s="208"/>
      <c r="AW71" s="270"/>
      <c r="AX71" s="271"/>
      <c r="AY71" s="272"/>
      <c r="AZ71" s="272"/>
      <c r="BA71" s="273" t="str">
        <f t="shared" si="3"/>
        <v>No</v>
      </c>
    </row>
    <row r="72" spans="1:53" ht="93" customHeight="1" x14ac:dyDescent="0.2">
      <c r="A72" s="209">
        <v>66</v>
      </c>
      <c r="B72" s="210"/>
      <c r="C72" s="210"/>
      <c r="D72" s="210"/>
      <c r="E72" s="211"/>
      <c r="F72" s="210"/>
      <c r="G72" s="210"/>
      <c r="H72" s="210"/>
      <c r="I72" s="221"/>
      <c r="J72" s="221"/>
      <c r="K72" s="213"/>
      <c r="L72" s="214"/>
      <c r="M72" s="237"/>
      <c r="N72" s="240"/>
      <c r="O72" s="239">
        <f>IFERROR(VLOOKUP(N72,'Listas Generales'!$B$25:$C$29,2,0),0)</f>
        <v>0</v>
      </c>
      <c r="P72" s="240"/>
      <c r="Q72" s="239">
        <f>IFERROR(VLOOKUP(P72,'Listas Generales'!$B$32:$C$36,2,0),0)</f>
        <v>0</v>
      </c>
      <c r="R72" s="240"/>
      <c r="S72" s="239">
        <f>IFERROR(VLOOKUP(R72,'Listas Generales'!$B$40:$C$44,2,0),0)</f>
        <v>0</v>
      </c>
      <c r="T72" s="241">
        <f t="shared" si="2"/>
        <v>0</v>
      </c>
      <c r="U72" s="240" t="str">
        <f>IFERROR(VLOOKUP(T72,'Listas Generales'!$B$4:$C$7,2,0),"-")</f>
        <v>Sin clasificar</v>
      </c>
      <c r="V72" s="215"/>
      <c r="W72" s="216"/>
      <c r="X72" s="217"/>
      <c r="Y72" s="217"/>
      <c r="Z72" s="217"/>
      <c r="AA72" s="217"/>
      <c r="AB72" s="208"/>
      <c r="AC72" s="257"/>
      <c r="AD72" s="252"/>
      <c r="AE72" s="252"/>
      <c r="AF72" s="252"/>
      <c r="AG72" s="252"/>
      <c r="AH72" s="255"/>
      <c r="AI72" s="283"/>
      <c r="AJ72" s="255"/>
      <c r="AK72" s="283"/>
      <c r="AL72" s="252"/>
      <c r="AM72" s="218"/>
      <c r="AN72" s="260" t="str">
        <f>IF(ISERROR(VLOOKUP(AL72,'Listas Ley Transparencia'!$H$3:$M$17,2,0)),"",VLOOKUP(AL72,'Listas Ley Transparencia'!$H$3:$M$17,2,0))</f>
        <v/>
      </c>
      <c r="AO72" s="261" t="str">
        <f>IF(ISERROR(VLOOKUP(AL72,'Listas Ley Transparencia'!$H$3:$M$17,3,0)),"",VLOOKUP(AL72,'Listas Ley Transparencia'!$H$3:$M$17,3,0))</f>
        <v/>
      </c>
      <c r="AP72" s="261" t="str">
        <f>IF(ISERROR(VLOOKUP(AL72,'Listas Ley Transparencia'!$H$3:$M$17,4,0)),"",VLOOKUP(AL72,'Listas Ley Transparencia'!$H$3:$M$17,4,0))</f>
        <v/>
      </c>
      <c r="AQ72" s="262" t="str">
        <f>IF(ISERROR(VLOOKUP(AL72,'Listas Ley Transparencia'!$H$3:$M$17,6,0)),"",VLOOKUP(AL72,'Listas Ley Transparencia'!$H$3:$M$17,6,0))</f>
        <v/>
      </c>
      <c r="AR72" s="246"/>
      <c r="AS72" s="217"/>
      <c r="AT72" s="247"/>
      <c r="AU72" s="247"/>
      <c r="AV72" s="208"/>
      <c r="AW72" s="270"/>
      <c r="AX72" s="271"/>
      <c r="AY72" s="272"/>
      <c r="AZ72" s="272"/>
      <c r="BA72" s="273" t="str">
        <f t="shared" si="3"/>
        <v>No</v>
      </c>
    </row>
    <row r="73" spans="1:53" ht="93" customHeight="1" x14ac:dyDescent="0.2">
      <c r="A73" s="209">
        <v>67</v>
      </c>
      <c r="B73" s="210"/>
      <c r="C73" s="210"/>
      <c r="D73" s="210"/>
      <c r="E73" s="211"/>
      <c r="F73" s="210"/>
      <c r="G73" s="210"/>
      <c r="H73" s="210"/>
      <c r="I73" s="221"/>
      <c r="J73" s="221"/>
      <c r="K73" s="213"/>
      <c r="L73" s="214"/>
      <c r="M73" s="237"/>
      <c r="N73" s="240"/>
      <c r="O73" s="239">
        <f>IFERROR(VLOOKUP(N73,'Listas Generales'!$B$25:$C$29,2,0),0)</f>
        <v>0</v>
      </c>
      <c r="P73" s="240"/>
      <c r="Q73" s="239">
        <f>IFERROR(VLOOKUP(P73,'Listas Generales'!$B$32:$C$36,2,0),0)</f>
        <v>0</v>
      </c>
      <c r="R73" s="240"/>
      <c r="S73" s="239">
        <f>IFERROR(VLOOKUP(R73,'Listas Generales'!$B$40:$C$44,2,0),0)</f>
        <v>0</v>
      </c>
      <c r="T73" s="241">
        <f t="shared" si="2"/>
        <v>0</v>
      </c>
      <c r="U73" s="240" t="str">
        <f>IFERROR(VLOOKUP(T73,'Listas Generales'!$B$4:$C$7,2,0),"-")</f>
        <v>Sin clasificar</v>
      </c>
      <c r="V73" s="215"/>
      <c r="W73" s="216"/>
      <c r="X73" s="217"/>
      <c r="Y73" s="217"/>
      <c r="Z73" s="217"/>
      <c r="AA73" s="217"/>
      <c r="AB73" s="208"/>
      <c r="AC73" s="257"/>
      <c r="AD73" s="252"/>
      <c r="AE73" s="252"/>
      <c r="AF73" s="252"/>
      <c r="AG73" s="252"/>
      <c r="AH73" s="255"/>
      <c r="AI73" s="283"/>
      <c r="AJ73" s="255"/>
      <c r="AK73" s="283"/>
      <c r="AL73" s="252"/>
      <c r="AM73" s="218"/>
      <c r="AN73" s="260" t="str">
        <f>IF(ISERROR(VLOOKUP(AL73,'Listas Ley Transparencia'!$H$3:$M$17,2,0)),"",VLOOKUP(AL73,'Listas Ley Transparencia'!$H$3:$M$17,2,0))</f>
        <v/>
      </c>
      <c r="AO73" s="261" t="str">
        <f>IF(ISERROR(VLOOKUP(AL73,'Listas Ley Transparencia'!$H$3:$M$17,3,0)),"",VLOOKUP(AL73,'Listas Ley Transparencia'!$H$3:$M$17,3,0))</f>
        <v/>
      </c>
      <c r="AP73" s="261" t="str">
        <f>IF(ISERROR(VLOOKUP(AL73,'Listas Ley Transparencia'!$H$3:$M$17,4,0)),"",VLOOKUP(AL73,'Listas Ley Transparencia'!$H$3:$M$17,4,0))</f>
        <v/>
      </c>
      <c r="AQ73" s="262" t="str">
        <f>IF(ISERROR(VLOOKUP(AL73,'Listas Ley Transparencia'!$H$3:$M$17,6,0)),"",VLOOKUP(AL73,'Listas Ley Transparencia'!$H$3:$M$17,6,0))</f>
        <v/>
      </c>
      <c r="AR73" s="246"/>
      <c r="AS73" s="217"/>
      <c r="AT73" s="247"/>
      <c r="AU73" s="247"/>
      <c r="AV73" s="208"/>
      <c r="AW73" s="270"/>
      <c r="AX73" s="271"/>
      <c r="AY73" s="272"/>
      <c r="AZ73" s="272"/>
      <c r="BA73" s="273" t="str">
        <f t="shared" si="3"/>
        <v>No</v>
      </c>
    </row>
    <row r="74" spans="1:53" ht="93" customHeight="1" x14ac:dyDescent="0.2">
      <c r="A74" s="209">
        <v>68</v>
      </c>
      <c r="B74" s="210"/>
      <c r="C74" s="210"/>
      <c r="D74" s="210"/>
      <c r="E74" s="211"/>
      <c r="F74" s="210"/>
      <c r="G74" s="210"/>
      <c r="H74" s="210"/>
      <c r="I74" s="221"/>
      <c r="J74" s="221"/>
      <c r="K74" s="213"/>
      <c r="L74" s="214"/>
      <c r="M74" s="237"/>
      <c r="N74" s="240"/>
      <c r="O74" s="239">
        <f>IFERROR(VLOOKUP(N74,'Listas Generales'!$B$25:$C$29,2,0),0)</f>
        <v>0</v>
      </c>
      <c r="P74" s="240"/>
      <c r="Q74" s="239">
        <f>IFERROR(VLOOKUP(P74,'Listas Generales'!$B$32:$C$36,2,0),0)</f>
        <v>0</v>
      </c>
      <c r="R74" s="240"/>
      <c r="S74" s="239">
        <f>IFERROR(VLOOKUP(R74,'Listas Generales'!$B$40:$C$44,2,0),0)</f>
        <v>0</v>
      </c>
      <c r="T74" s="241">
        <f t="shared" si="2"/>
        <v>0</v>
      </c>
      <c r="U74" s="240" t="str">
        <f>IFERROR(VLOOKUP(T74,'Listas Generales'!$B$4:$C$7,2,0),"-")</f>
        <v>Sin clasificar</v>
      </c>
      <c r="V74" s="215"/>
      <c r="W74" s="216"/>
      <c r="X74" s="217"/>
      <c r="Y74" s="217"/>
      <c r="Z74" s="217"/>
      <c r="AA74" s="217"/>
      <c r="AB74" s="208"/>
      <c r="AC74" s="257"/>
      <c r="AD74" s="252"/>
      <c r="AE74" s="252"/>
      <c r="AF74" s="252"/>
      <c r="AG74" s="252"/>
      <c r="AH74" s="255"/>
      <c r="AI74" s="283"/>
      <c r="AJ74" s="255"/>
      <c r="AK74" s="283"/>
      <c r="AL74" s="252"/>
      <c r="AM74" s="218"/>
      <c r="AN74" s="260" t="str">
        <f>IF(ISERROR(VLOOKUP(AL74,'Listas Ley Transparencia'!$H$3:$M$17,2,0)),"",VLOOKUP(AL74,'Listas Ley Transparencia'!$H$3:$M$17,2,0))</f>
        <v/>
      </c>
      <c r="AO74" s="261" t="str">
        <f>IF(ISERROR(VLOOKUP(AL74,'Listas Ley Transparencia'!$H$3:$M$17,3,0)),"",VLOOKUP(AL74,'Listas Ley Transparencia'!$H$3:$M$17,3,0))</f>
        <v/>
      </c>
      <c r="AP74" s="261" t="str">
        <f>IF(ISERROR(VLOOKUP(AL74,'Listas Ley Transparencia'!$H$3:$M$17,4,0)),"",VLOOKUP(AL74,'Listas Ley Transparencia'!$H$3:$M$17,4,0))</f>
        <v/>
      </c>
      <c r="AQ74" s="262" t="str">
        <f>IF(ISERROR(VLOOKUP(AL74,'Listas Ley Transparencia'!$H$3:$M$17,6,0)),"",VLOOKUP(AL74,'Listas Ley Transparencia'!$H$3:$M$17,6,0))</f>
        <v/>
      </c>
      <c r="AR74" s="246"/>
      <c r="AS74" s="217"/>
      <c r="AT74" s="247"/>
      <c r="AU74" s="247"/>
      <c r="AV74" s="208"/>
      <c r="AW74" s="270"/>
      <c r="AX74" s="271"/>
      <c r="AY74" s="272"/>
      <c r="AZ74" s="272"/>
      <c r="BA74" s="273" t="str">
        <f t="shared" si="3"/>
        <v>No</v>
      </c>
    </row>
    <row r="75" spans="1:53" ht="93" customHeight="1" x14ac:dyDescent="0.2">
      <c r="A75" s="209">
        <v>69</v>
      </c>
      <c r="B75" s="210"/>
      <c r="C75" s="210"/>
      <c r="D75" s="210"/>
      <c r="E75" s="211"/>
      <c r="F75" s="210"/>
      <c r="G75" s="210"/>
      <c r="H75" s="210"/>
      <c r="I75" s="221"/>
      <c r="J75" s="221"/>
      <c r="K75" s="213"/>
      <c r="L75" s="214"/>
      <c r="M75" s="237"/>
      <c r="N75" s="240"/>
      <c r="O75" s="239">
        <f>IFERROR(VLOOKUP(N75,'Listas Generales'!$B$25:$C$29,2,0),0)</f>
        <v>0</v>
      </c>
      <c r="P75" s="240"/>
      <c r="Q75" s="239">
        <f>IFERROR(VLOOKUP(P75,'Listas Generales'!$B$32:$C$36,2,0),0)</f>
        <v>0</v>
      </c>
      <c r="R75" s="240"/>
      <c r="S75" s="239">
        <f>IFERROR(VLOOKUP(R75,'Listas Generales'!$B$40:$C$44,2,0),0)</f>
        <v>0</v>
      </c>
      <c r="T75" s="241">
        <f t="shared" si="2"/>
        <v>0</v>
      </c>
      <c r="U75" s="240" t="str">
        <f>IFERROR(VLOOKUP(T75,'Listas Generales'!$B$4:$C$7,2,0),"-")</f>
        <v>Sin clasificar</v>
      </c>
      <c r="V75" s="215"/>
      <c r="W75" s="216"/>
      <c r="X75" s="217"/>
      <c r="Y75" s="217"/>
      <c r="Z75" s="217"/>
      <c r="AA75" s="217"/>
      <c r="AB75" s="208"/>
      <c r="AC75" s="257"/>
      <c r="AD75" s="252"/>
      <c r="AE75" s="252"/>
      <c r="AF75" s="252"/>
      <c r="AG75" s="252"/>
      <c r="AH75" s="255"/>
      <c r="AI75" s="283"/>
      <c r="AJ75" s="255"/>
      <c r="AK75" s="283"/>
      <c r="AL75" s="252"/>
      <c r="AM75" s="218"/>
      <c r="AN75" s="260" t="str">
        <f>IF(ISERROR(VLOOKUP(AL75,'Listas Ley Transparencia'!$H$3:$M$17,2,0)),"",VLOOKUP(AL75,'Listas Ley Transparencia'!$H$3:$M$17,2,0))</f>
        <v/>
      </c>
      <c r="AO75" s="261" t="str">
        <f>IF(ISERROR(VLOOKUP(AL75,'Listas Ley Transparencia'!$H$3:$M$17,3,0)),"",VLOOKUP(AL75,'Listas Ley Transparencia'!$H$3:$M$17,3,0))</f>
        <v/>
      </c>
      <c r="AP75" s="261" t="str">
        <f>IF(ISERROR(VLOOKUP(AL75,'Listas Ley Transparencia'!$H$3:$M$17,4,0)),"",VLOOKUP(AL75,'Listas Ley Transparencia'!$H$3:$M$17,4,0))</f>
        <v/>
      </c>
      <c r="AQ75" s="262" t="str">
        <f>IF(ISERROR(VLOOKUP(AL75,'Listas Ley Transparencia'!$H$3:$M$17,6,0)),"",VLOOKUP(AL75,'Listas Ley Transparencia'!$H$3:$M$17,6,0))</f>
        <v/>
      </c>
      <c r="AR75" s="246"/>
      <c r="AS75" s="217"/>
      <c r="AT75" s="247"/>
      <c r="AU75" s="247"/>
      <c r="AV75" s="208"/>
      <c r="AW75" s="270"/>
      <c r="AX75" s="271"/>
      <c r="AY75" s="272"/>
      <c r="AZ75" s="272"/>
      <c r="BA75" s="273" t="str">
        <f t="shared" si="3"/>
        <v>No</v>
      </c>
    </row>
    <row r="76" spans="1:53" ht="93" customHeight="1" x14ac:dyDescent="0.2">
      <c r="A76" s="209">
        <v>70</v>
      </c>
      <c r="B76" s="210"/>
      <c r="C76" s="210"/>
      <c r="D76" s="210"/>
      <c r="E76" s="211"/>
      <c r="F76" s="210"/>
      <c r="G76" s="210"/>
      <c r="H76" s="210"/>
      <c r="I76" s="221"/>
      <c r="J76" s="221"/>
      <c r="K76" s="213"/>
      <c r="L76" s="214"/>
      <c r="M76" s="237"/>
      <c r="N76" s="240"/>
      <c r="O76" s="239">
        <f>IFERROR(VLOOKUP(N76,'Listas Generales'!$B$25:$C$29,2,0),0)</f>
        <v>0</v>
      </c>
      <c r="P76" s="240"/>
      <c r="Q76" s="239">
        <f>IFERROR(VLOOKUP(P76,'Listas Generales'!$B$32:$C$36,2,0),0)</f>
        <v>0</v>
      </c>
      <c r="R76" s="240"/>
      <c r="S76" s="239">
        <f>IFERROR(VLOOKUP(R76,'Listas Generales'!$B$40:$C$44,2,0),0)</f>
        <v>0</v>
      </c>
      <c r="T76" s="241">
        <f t="shared" si="2"/>
        <v>0</v>
      </c>
      <c r="U76" s="240" t="str">
        <f>IFERROR(VLOOKUP(T76,'Listas Generales'!$B$4:$C$7,2,0),"-")</f>
        <v>Sin clasificar</v>
      </c>
      <c r="V76" s="215"/>
      <c r="W76" s="216"/>
      <c r="X76" s="217"/>
      <c r="Y76" s="217"/>
      <c r="Z76" s="217"/>
      <c r="AA76" s="217"/>
      <c r="AB76" s="208"/>
      <c r="AC76" s="257"/>
      <c r="AD76" s="252"/>
      <c r="AE76" s="252"/>
      <c r="AF76" s="252"/>
      <c r="AG76" s="252"/>
      <c r="AH76" s="255"/>
      <c r="AI76" s="283"/>
      <c r="AJ76" s="255"/>
      <c r="AK76" s="283"/>
      <c r="AL76" s="252"/>
      <c r="AM76" s="218"/>
      <c r="AN76" s="260" t="str">
        <f>IF(ISERROR(VLOOKUP(AL76,'Listas Ley Transparencia'!$H$3:$M$17,2,0)),"",VLOOKUP(AL76,'Listas Ley Transparencia'!$H$3:$M$17,2,0))</f>
        <v/>
      </c>
      <c r="AO76" s="261" t="str">
        <f>IF(ISERROR(VLOOKUP(AL76,'Listas Ley Transparencia'!$H$3:$M$17,3,0)),"",VLOOKUP(AL76,'Listas Ley Transparencia'!$H$3:$M$17,3,0))</f>
        <v/>
      </c>
      <c r="AP76" s="261" t="str">
        <f>IF(ISERROR(VLOOKUP(AL76,'Listas Ley Transparencia'!$H$3:$M$17,4,0)),"",VLOOKUP(AL76,'Listas Ley Transparencia'!$H$3:$M$17,4,0))</f>
        <v/>
      </c>
      <c r="AQ76" s="262" t="str">
        <f>IF(ISERROR(VLOOKUP(AL76,'Listas Ley Transparencia'!$H$3:$M$17,6,0)),"",VLOOKUP(AL76,'Listas Ley Transparencia'!$H$3:$M$17,6,0))</f>
        <v/>
      </c>
      <c r="AR76" s="246"/>
      <c r="AS76" s="217"/>
      <c r="AT76" s="247"/>
      <c r="AU76" s="247"/>
      <c r="AV76" s="208"/>
      <c r="AW76" s="270"/>
      <c r="AX76" s="271"/>
      <c r="AY76" s="272"/>
      <c r="AZ76" s="272"/>
      <c r="BA76" s="273" t="str">
        <f t="shared" si="3"/>
        <v>No</v>
      </c>
    </row>
    <row r="77" spans="1:53" ht="93" customHeight="1" x14ac:dyDescent="0.2">
      <c r="A77" s="209">
        <v>71</v>
      </c>
      <c r="B77" s="210"/>
      <c r="C77" s="210"/>
      <c r="D77" s="210"/>
      <c r="E77" s="211"/>
      <c r="F77" s="210"/>
      <c r="G77" s="210"/>
      <c r="H77" s="210"/>
      <c r="I77" s="221"/>
      <c r="J77" s="221"/>
      <c r="K77" s="213"/>
      <c r="L77" s="214"/>
      <c r="M77" s="237"/>
      <c r="N77" s="240"/>
      <c r="O77" s="239">
        <f>IFERROR(VLOOKUP(N77,'Listas Generales'!$B$25:$C$29,2,0),0)</f>
        <v>0</v>
      </c>
      <c r="P77" s="240"/>
      <c r="Q77" s="239">
        <f>IFERROR(VLOOKUP(P77,'Listas Generales'!$B$32:$C$36,2,0),0)</f>
        <v>0</v>
      </c>
      <c r="R77" s="240"/>
      <c r="S77" s="239">
        <f>IFERROR(VLOOKUP(R77,'Listas Generales'!$B$40:$C$44,2,0),0)</f>
        <v>0</v>
      </c>
      <c r="T77" s="241">
        <f t="shared" si="2"/>
        <v>0</v>
      </c>
      <c r="U77" s="240" t="str">
        <f>IFERROR(VLOOKUP(T77,'Listas Generales'!$B$4:$C$7,2,0),"-")</f>
        <v>Sin clasificar</v>
      </c>
      <c r="V77" s="215"/>
      <c r="W77" s="216"/>
      <c r="X77" s="217"/>
      <c r="Y77" s="217"/>
      <c r="Z77" s="217"/>
      <c r="AA77" s="217"/>
      <c r="AB77" s="208"/>
      <c r="AC77" s="257"/>
      <c r="AD77" s="252"/>
      <c r="AE77" s="252"/>
      <c r="AF77" s="252"/>
      <c r="AG77" s="252"/>
      <c r="AH77" s="255"/>
      <c r="AI77" s="283"/>
      <c r="AJ77" s="255"/>
      <c r="AK77" s="283"/>
      <c r="AL77" s="252"/>
      <c r="AM77" s="218"/>
      <c r="AN77" s="260" t="str">
        <f>IF(ISERROR(VLOOKUP(AL77,'Listas Ley Transparencia'!$H$3:$M$17,2,0)),"",VLOOKUP(AL77,'Listas Ley Transparencia'!$H$3:$M$17,2,0))</f>
        <v/>
      </c>
      <c r="AO77" s="261" t="str">
        <f>IF(ISERROR(VLOOKUP(AL77,'Listas Ley Transparencia'!$H$3:$M$17,3,0)),"",VLOOKUP(AL77,'Listas Ley Transparencia'!$H$3:$M$17,3,0))</f>
        <v/>
      </c>
      <c r="AP77" s="261" t="str">
        <f>IF(ISERROR(VLOOKUP(AL77,'Listas Ley Transparencia'!$H$3:$M$17,4,0)),"",VLOOKUP(AL77,'Listas Ley Transparencia'!$H$3:$M$17,4,0))</f>
        <v/>
      </c>
      <c r="AQ77" s="262" t="str">
        <f>IF(ISERROR(VLOOKUP(AL77,'Listas Ley Transparencia'!$H$3:$M$17,6,0)),"",VLOOKUP(AL77,'Listas Ley Transparencia'!$H$3:$M$17,6,0))</f>
        <v/>
      </c>
      <c r="AR77" s="246"/>
      <c r="AS77" s="217"/>
      <c r="AT77" s="247"/>
      <c r="AU77" s="247"/>
      <c r="AV77" s="208"/>
      <c r="AW77" s="270"/>
      <c r="AX77" s="271"/>
      <c r="AY77" s="272"/>
      <c r="AZ77" s="272"/>
      <c r="BA77" s="273" t="str">
        <f t="shared" si="3"/>
        <v>No</v>
      </c>
    </row>
    <row r="78" spans="1:53" ht="93" customHeight="1" x14ac:dyDescent="0.2">
      <c r="A78" s="209">
        <v>72</v>
      </c>
      <c r="B78" s="210"/>
      <c r="C78" s="210"/>
      <c r="D78" s="210"/>
      <c r="E78" s="211"/>
      <c r="F78" s="210"/>
      <c r="G78" s="210"/>
      <c r="H78" s="210"/>
      <c r="I78" s="221"/>
      <c r="J78" s="221"/>
      <c r="K78" s="213"/>
      <c r="L78" s="214"/>
      <c r="M78" s="237"/>
      <c r="N78" s="240"/>
      <c r="O78" s="239">
        <f>IFERROR(VLOOKUP(N78,'Listas Generales'!$B$25:$C$29,2,0),0)</f>
        <v>0</v>
      </c>
      <c r="P78" s="240"/>
      <c r="Q78" s="239">
        <f>IFERROR(VLOOKUP(P78,'Listas Generales'!$B$32:$C$36,2,0),0)</f>
        <v>0</v>
      </c>
      <c r="R78" s="240"/>
      <c r="S78" s="239">
        <f>IFERROR(VLOOKUP(R78,'Listas Generales'!$B$40:$C$44,2,0),0)</f>
        <v>0</v>
      </c>
      <c r="T78" s="241">
        <f t="shared" si="2"/>
        <v>0</v>
      </c>
      <c r="U78" s="240" t="str">
        <f>IFERROR(VLOOKUP(T78,'Listas Generales'!$B$4:$C$7,2,0),"-")</f>
        <v>Sin clasificar</v>
      </c>
      <c r="V78" s="215"/>
      <c r="W78" s="216"/>
      <c r="X78" s="217"/>
      <c r="Y78" s="217"/>
      <c r="Z78" s="217"/>
      <c r="AA78" s="217"/>
      <c r="AB78" s="208"/>
      <c r="AC78" s="257"/>
      <c r="AD78" s="252"/>
      <c r="AE78" s="252"/>
      <c r="AF78" s="252"/>
      <c r="AG78" s="252"/>
      <c r="AH78" s="255"/>
      <c r="AI78" s="283"/>
      <c r="AJ78" s="255"/>
      <c r="AK78" s="283"/>
      <c r="AL78" s="252"/>
      <c r="AM78" s="218"/>
      <c r="AN78" s="260" t="str">
        <f>IF(ISERROR(VLOOKUP(AL78,'Listas Ley Transparencia'!$H$3:$M$17,2,0)),"",VLOOKUP(AL78,'Listas Ley Transparencia'!$H$3:$M$17,2,0))</f>
        <v/>
      </c>
      <c r="AO78" s="261" t="str">
        <f>IF(ISERROR(VLOOKUP(AL78,'Listas Ley Transparencia'!$H$3:$M$17,3,0)),"",VLOOKUP(AL78,'Listas Ley Transparencia'!$H$3:$M$17,3,0))</f>
        <v/>
      </c>
      <c r="AP78" s="261" t="str">
        <f>IF(ISERROR(VLOOKUP(AL78,'Listas Ley Transparencia'!$H$3:$M$17,4,0)),"",VLOOKUP(AL78,'Listas Ley Transparencia'!$H$3:$M$17,4,0))</f>
        <v/>
      </c>
      <c r="AQ78" s="262" t="str">
        <f>IF(ISERROR(VLOOKUP(AL78,'Listas Ley Transparencia'!$H$3:$M$17,6,0)),"",VLOOKUP(AL78,'Listas Ley Transparencia'!$H$3:$M$17,6,0))</f>
        <v/>
      </c>
      <c r="AR78" s="246"/>
      <c r="AS78" s="217"/>
      <c r="AT78" s="247"/>
      <c r="AU78" s="247"/>
      <c r="AV78" s="208"/>
      <c r="AW78" s="270"/>
      <c r="AX78" s="271"/>
      <c r="AY78" s="272"/>
      <c r="AZ78" s="272"/>
      <c r="BA78" s="273" t="str">
        <f t="shared" si="3"/>
        <v>No</v>
      </c>
    </row>
    <row r="79" spans="1:53" ht="93" customHeight="1" x14ac:dyDescent="0.2">
      <c r="A79" s="209">
        <v>73</v>
      </c>
      <c r="B79" s="210"/>
      <c r="C79" s="210"/>
      <c r="D79" s="210"/>
      <c r="E79" s="211"/>
      <c r="F79" s="210"/>
      <c r="G79" s="210"/>
      <c r="H79" s="210"/>
      <c r="I79" s="221"/>
      <c r="J79" s="221"/>
      <c r="K79" s="213"/>
      <c r="L79" s="214"/>
      <c r="M79" s="237"/>
      <c r="N79" s="240"/>
      <c r="O79" s="239">
        <f>IFERROR(VLOOKUP(N79,'Listas Generales'!$B$25:$C$29,2,0),0)</f>
        <v>0</v>
      </c>
      <c r="P79" s="240"/>
      <c r="Q79" s="239">
        <f>IFERROR(VLOOKUP(P79,'Listas Generales'!$B$32:$C$36,2,0),0)</f>
        <v>0</v>
      </c>
      <c r="R79" s="240"/>
      <c r="S79" s="239">
        <f>IFERROR(VLOOKUP(R79,'Listas Generales'!$B$40:$C$44,2,0),0)</f>
        <v>0</v>
      </c>
      <c r="T79" s="241">
        <f t="shared" si="2"/>
        <v>0</v>
      </c>
      <c r="U79" s="240" t="str">
        <f>IFERROR(VLOOKUP(T79,'Listas Generales'!$B$4:$C$7,2,0),"-")</f>
        <v>Sin clasificar</v>
      </c>
      <c r="V79" s="215"/>
      <c r="W79" s="216"/>
      <c r="X79" s="217"/>
      <c r="Y79" s="217"/>
      <c r="Z79" s="217"/>
      <c r="AA79" s="217"/>
      <c r="AB79" s="208"/>
      <c r="AC79" s="257"/>
      <c r="AD79" s="252"/>
      <c r="AE79" s="252"/>
      <c r="AF79" s="252"/>
      <c r="AG79" s="252"/>
      <c r="AH79" s="255"/>
      <c r="AI79" s="283"/>
      <c r="AJ79" s="255"/>
      <c r="AK79" s="283"/>
      <c r="AL79" s="252"/>
      <c r="AM79" s="218"/>
      <c r="AN79" s="260" t="str">
        <f>IF(ISERROR(VLOOKUP(AL79,'Listas Ley Transparencia'!$H$3:$M$17,2,0)),"",VLOOKUP(AL79,'Listas Ley Transparencia'!$H$3:$M$17,2,0))</f>
        <v/>
      </c>
      <c r="AO79" s="261" t="str">
        <f>IF(ISERROR(VLOOKUP(AL79,'Listas Ley Transparencia'!$H$3:$M$17,3,0)),"",VLOOKUP(AL79,'Listas Ley Transparencia'!$H$3:$M$17,3,0))</f>
        <v/>
      </c>
      <c r="AP79" s="261" t="str">
        <f>IF(ISERROR(VLOOKUP(AL79,'Listas Ley Transparencia'!$H$3:$M$17,4,0)),"",VLOOKUP(AL79,'Listas Ley Transparencia'!$H$3:$M$17,4,0))</f>
        <v/>
      </c>
      <c r="AQ79" s="262" t="str">
        <f>IF(ISERROR(VLOOKUP(AL79,'Listas Ley Transparencia'!$H$3:$M$17,6,0)),"",VLOOKUP(AL79,'Listas Ley Transparencia'!$H$3:$M$17,6,0))</f>
        <v/>
      </c>
      <c r="AR79" s="246"/>
      <c r="AS79" s="217"/>
      <c r="AT79" s="247"/>
      <c r="AU79" s="247"/>
      <c r="AV79" s="208"/>
      <c r="AW79" s="270"/>
      <c r="AX79" s="271"/>
      <c r="AY79" s="272"/>
      <c r="AZ79" s="272"/>
      <c r="BA79" s="273" t="str">
        <f t="shared" si="3"/>
        <v>No</v>
      </c>
    </row>
    <row r="80" spans="1:53" ht="93" customHeight="1" x14ac:dyDescent="0.2">
      <c r="A80" s="209">
        <v>74</v>
      </c>
      <c r="B80" s="210"/>
      <c r="C80" s="210"/>
      <c r="D80" s="210"/>
      <c r="E80" s="211"/>
      <c r="F80" s="210"/>
      <c r="G80" s="210"/>
      <c r="H80" s="210"/>
      <c r="I80" s="221"/>
      <c r="J80" s="221"/>
      <c r="K80" s="213"/>
      <c r="L80" s="214"/>
      <c r="M80" s="237"/>
      <c r="N80" s="240"/>
      <c r="O80" s="239">
        <f>IFERROR(VLOOKUP(N80,'Listas Generales'!$B$25:$C$29,2,0),0)</f>
        <v>0</v>
      </c>
      <c r="P80" s="240"/>
      <c r="Q80" s="239">
        <f>IFERROR(VLOOKUP(P80,'Listas Generales'!$B$32:$C$36,2,0),0)</f>
        <v>0</v>
      </c>
      <c r="R80" s="240"/>
      <c r="S80" s="239">
        <f>IFERROR(VLOOKUP(R80,'Listas Generales'!$B$40:$C$44,2,0),0)</f>
        <v>0</v>
      </c>
      <c r="T80" s="241">
        <f t="shared" si="2"/>
        <v>0</v>
      </c>
      <c r="U80" s="240" t="str">
        <f>IFERROR(VLOOKUP(T80,'Listas Generales'!$B$4:$C$7,2,0),"-")</f>
        <v>Sin clasificar</v>
      </c>
      <c r="V80" s="215"/>
      <c r="W80" s="216"/>
      <c r="X80" s="217"/>
      <c r="Y80" s="217"/>
      <c r="Z80" s="217"/>
      <c r="AA80" s="217"/>
      <c r="AB80" s="208"/>
      <c r="AC80" s="257"/>
      <c r="AD80" s="252"/>
      <c r="AE80" s="252"/>
      <c r="AF80" s="252"/>
      <c r="AG80" s="252"/>
      <c r="AH80" s="255"/>
      <c r="AI80" s="283"/>
      <c r="AJ80" s="255"/>
      <c r="AK80" s="283"/>
      <c r="AL80" s="252"/>
      <c r="AM80" s="218"/>
      <c r="AN80" s="260" t="str">
        <f>IF(ISERROR(VLOOKUP(AL80,'Listas Ley Transparencia'!$H$3:$M$17,2,0)),"",VLOOKUP(AL80,'Listas Ley Transparencia'!$H$3:$M$17,2,0))</f>
        <v/>
      </c>
      <c r="AO80" s="261" t="str">
        <f>IF(ISERROR(VLOOKUP(AL80,'Listas Ley Transparencia'!$H$3:$M$17,3,0)),"",VLOOKUP(AL80,'Listas Ley Transparencia'!$H$3:$M$17,3,0))</f>
        <v/>
      </c>
      <c r="AP80" s="261" t="str">
        <f>IF(ISERROR(VLOOKUP(AL80,'Listas Ley Transparencia'!$H$3:$M$17,4,0)),"",VLOOKUP(AL80,'Listas Ley Transparencia'!$H$3:$M$17,4,0))</f>
        <v/>
      </c>
      <c r="AQ80" s="262" t="str">
        <f>IF(ISERROR(VLOOKUP(AL80,'Listas Ley Transparencia'!$H$3:$M$17,6,0)),"",VLOOKUP(AL80,'Listas Ley Transparencia'!$H$3:$M$17,6,0))</f>
        <v/>
      </c>
      <c r="AR80" s="246"/>
      <c r="AS80" s="217"/>
      <c r="AT80" s="247"/>
      <c r="AU80" s="247"/>
      <c r="AV80" s="208"/>
      <c r="AW80" s="270"/>
      <c r="AX80" s="271"/>
      <c r="AY80" s="272"/>
      <c r="AZ80" s="272"/>
      <c r="BA80" s="273" t="str">
        <f t="shared" si="3"/>
        <v>No</v>
      </c>
    </row>
    <row r="81" spans="1:53" ht="93" customHeight="1" x14ac:dyDescent="0.2">
      <c r="A81" s="209">
        <v>75</v>
      </c>
      <c r="B81" s="210"/>
      <c r="C81" s="210"/>
      <c r="D81" s="210"/>
      <c r="E81" s="211"/>
      <c r="F81" s="210"/>
      <c r="G81" s="210"/>
      <c r="H81" s="210"/>
      <c r="I81" s="221"/>
      <c r="J81" s="221"/>
      <c r="K81" s="213"/>
      <c r="L81" s="214"/>
      <c r="M81" s="237"/>
      <c r="N81" s="240"/>
      <c r="O81" s="239">
        <f>IFERROR(VLOOKUP(N81,'Listas Generales'!$B$25:$C$29,2,0),0)</f>
        <v>0</v>
      </c>
      <c r="P81" s="240"/>
      <c r="Q81" s="239">
        <f>IFERROR(VLOOKUP(P81,'Listas Generales'!$B$32:$C$36,2,0),0)</f>
        <v>0</v>
      </c>
      <c r="R81" s="240"/>
      <c r="S81" s="239">
        <f>IFERROR(VLOOKUP(R81,'Listas Generales'!$B$40:$C$44,2,0),0)</f>
        <v>0</v>
      </c>
      <c r="T81" s="241">
        <f t="shared" si="2"/>
        <v>0</v>
      </c>
      <c r="U81" s="240" t="str">
        <f>IFERROR(VLOOKUP(T81,'Listas Generales'!$B$4:$C$7,2,0),"-")</f>
        <v>Sin clasificar</v>
      </c>
      <c r="V81" s="215"/>
      <c r="W81" s="216"/>
      <c r="X81" s="217"/>
      <c r="Y81" s="217"/>
      <c r="Z81" s="217"/>
      <c r="AA81" s="217"/>
      <c r="AB81" s="208"/>
      <c r="AC81" s="257"/>
      <c r="AD81" s="252"/>
      <c r="AE81" s="252"/>
      <c r="AF81" s="252"/>
      <c r="AG81" s="252"/>
      <c r="AH81" s="255"/>
      <c r="AI81" s="283"/>
      <c r="AJ81" s="255"/>
      <c r="AK81" s="283"/>
      <c r="AL81" s="252"/>
      <c r="AM81" s="218"/>
      <c r="AN81" s="260" t="str">
        <f>IF(ISERROR(VLOOKUP(AL81,'Listas Ley Transparencia'!$H$3:$M$17,2,0)),"",VLOOKUP(AL81,'Listas Ley Transparencia'!$H$3:$M$17,2,0))</f>
        <v/>
      </c>
      <c r="AO81" s="261" t="str">
        <f>IF(ISERROR(VLOOKUP(AL81,'Listas Ley Transparencia'!$H$3:$M$17,3,0)),"",VLOOKUP(AL81,'Listas Ley Transparencia'!$H$3:$M$17,3,0))</f>
        <v/>
      </c>
      <c r="AP81" s="261" t="str">
        <f>IF(ISERROR(VLOOKUP(AL81,'Listas Ley Transparencia'!$H$3:$M$17,4,0)),"",VLOOKUP(AL81,'Listas Ley Transparencia'!$H$3:$M$17,4,0))</f>
        <v/>
      </c>
      <c r="AQ81" s="262" t="str">
        <f>IF(ISERROR(VLOOKUP(AL81,'Listas Ley Transparencia'!$H$3:$M$17,6,0)),"",VLOOKUP(AL81,'Listas Ley Transparencia'!$H$3:$M$17,6,0))</f>
        <v/>
      </c>
      <c r="AR81" s="246"/>
      <c r="AS81" s="217"/>
      <c r="AT81" s="247"/>
      <c r="AU81" s="247"/>
      <c r="AV81" s="208"/>
      <c r="AW81" s="270"/>
      <c r="AX81" s="271"/>
      <c r="AY81" s="272"/>
      <c r="AZ81" s="272"/>
      <c r="BA81" s="273" t="str">
        <f t="shared" si="3"/>
        <v>No</v>
      </c>
    </row>
    <row r="82" spans="1:53" ht="93" customHeight="1" x14ac:dyDescent="0.2">
      <c r="A82" s="209"/>
      <c r="B82" s="210"/>
      <c r="C82" s="210"/>
      <c r="D82" s="210"/>
      <c r="E82" s="211"/>
      <c r="F82" s="210"/>
      <c r="G82" s="210"/>
      <c r="H82" s="210"/>
      <c r="I82" s="221"/>
      <c r="J82" s="221"/>
      <c r="K82" s="213"/>
      <c r="L82" s="214"/>
      <c r="M82" s="237"/>
      <c r="N82" s="240"/>
      <c r="O82" s="239">
        <f>IFERROR(VLOOKUP(N82,'Listas Generales'!$B$25:$C$29,2,0),0)</f>
        <v>0</v>
      </c>
      <c r="P82" s="240"/>
      <c r="Q82" s="239">
        <f>IFERROR(VLOOKUP(P82,'Listas Generales'!$B$32:$C$36,2,0),0)</f>
        <v>0</v>
      </c>
      <c r="R82" s="240"/>
      <c r="S82" s="239">
        <f>IFERROR(VLOOKUP(R82,'Listas Generales'!$B$40:$C$44,2,0),0)</f>
        <v>0</v>
      </c>
      <c r="T82" s="241">
        <f t="shared" si="2"/>
        <v>0</v>
      </c>
      <c r="U82" s="240" t="str">
        <f>IFERROR(VLOOKUP(T82,'Listas Generales'!$B$4:$C$7,2,0),"-")</f>
        <v>Sin clasificar</v>
      </c>
      <c r="V82" s="215"/>
      <c r="W82" s="216"/>
      <c r="X82" s="217"/>
      <c r="Y82" s="217"/>
      <c r="Z82" s="217"/>
      <c r="AA82" s="217"/>
      <c r="AB82" s="208"/>
      <c r="AC82" s="257"/>
      <c r="AD82" s="252"/>
      <c r="AE82" s="252"/>
      <c r="AF82" s="252"/>
      <c r="AG82" s="252"/>
      <c r="AH82" s="255"/>
      <c r="AI82" s="283"/>
      <c r="AJ82" s="255"/>
      <c r="AK82" s="283"/>
      <c r="AL82" s="252"/>
      <c r="AM82" s="218"/>
      <c r="AN82" s="260" t="str">
        <f>IF(ISERROR(VLOOKUP(AL82,'Listas Ley Transparencia'!$H$3:$M$17,2,0)),"",VLOOKUP(AL82,'Listas Ley Transparencia'!$H$3:$M$17,2,0))</f>
        <v/>
      </c>
      <c r="AO82" s="261" t="str">
        <f>IF(ISERROR(VLOOKUP(AL82,'Listas Ley Transparencia'!$H$3:$M$17,3,0)),"",VLOOKUP(AL82,'Listas Ley Transparencia'!$H$3:$M$17,3,0))</f>
        <v/>
      </c>
      <c r="AP82" s="261" t="str">
        <f>IF(ISERROR(VLOOKUP(AL82,'Listas Ley Transparencia'!$H$3:$M$17,4,0)),"",VLOOKUP(AL82,'Listas Ley Transparencia'!$H$3:$M$17,4,0))</f>
        <v/>
      </c>
      <c r="AQ82" s="262" t="str">
        <f>IF(ISERROR(VLOOKUP(AL82,'Listas Ley Transparencia'!$H$3:$M$17,6,0)),"",VLOOKUP(AL82,'Listas Ley Transparencia'!$H$3:$M$17,6,0))</f>
        <v/>
      </c>
      <c r="AR82" s="246"/>
      <c r="AS82" s="217"/>
      <c r="AT82" s="247"/>
      <c r="AU82" s="247"/>
      <c r="AV82" s="208"/>
      <c r="AW82" s="270"/>
      <c r="AX82" s="271"/>
      <c r="AY82" s="272"/>
      <c r="AZ82" s="272"/>
      <c r="BA82" s="273" t="str">
        <f t="shared" si="3"/>
        <v>No</v>
      </c>
    </row>
    <row r="83" spans="1:53" ht="93" customHeight="1" x14ac:dyDescent="0.2">
      <c r="A83" s="209">
        <v>81</v>
      </c>
      <c r="B83" s="210"/>
      <c r="C83" s="210"/>
      <c r="D83" s="210"/>
      <c r="E83" s="211"/>
      <c r="F83" s="210"/>
      <c r="G83" s="210"/>
      <c r="H83" s="210"/>
      <c r="I83" s="221"/>
      <c r="J83" s="221"/>
      <c r="K83" s="213"/>
      <c r="L83" s="214"/>
      <c r="M83" s="237"/>
      <c r="N83" s="240"/>
      <c r="O83" s="239">
        <f>IFERROR(VLOOKUP(N83,'Listas Generales'!$B$25:$C$29,2,0),0)</f>
        <v>0</v>
      </c>
      <c r="P83" s="240"/>
      <c r="Q83" s="239">
        <f>IFERROR(VLOOKUP(P83,'Listas Generales'!$B$32:$C$36,2,0),0)</f>
        <v>0</v>
      </c>
      <c r="R83" s="240"/>
      <c r="S83" s="239">
        <f>IFERROR(VLOOKUP(R83,'Listas Generales'!$B$40:$C$44,2,0),0)</f>
        <v>0</v>
      </c>
      <c r="T83" s="241">
        <f t="shared" si="2"/>
        <v>0</v>
      </c>
      <c r="U83" s="240" t="str">
        <f>IFERROR(VLOOKUP(T83,'Listas Generales'!$B$4:$C$7,2,0),"-")</f>
        <v>Sin clasificar</v>
      </c>
      <c r="V83" s="215"/>
      <c r="W83" s="216"/>
      <c r="X83" s="217"/>
      <c r="Y83" s="217"/>
      <c r="Z83" s="217"/>
      <c r="AA83" s="217"/>
      <c r="AB83" s="208"/>
      <c r="AC83" s="257"/>
      <c r="AD83" s="252"/>
      <c r="AE83" s="252"/>
      <c r="AF83" s="252"/>
      <c r="AG83" s="252"/>
      <c r="AH83" s="255"/>
      <c r="AI83" s="283"/>
      <c r="AJ83" s="255"/>
      <c r="AK83" s="283"/>
      <c r="AL83" s="252"/>
      <c r="AM83" s="218"/>
      <c r="AN83" s="260" t="str">
        <f>IF(ISERROR(VLOOKUP(AL83,'Listas Ley Transparencia'!$H$3:$M$17,2,0)),"",VLOOKUP(AL83,'Listas Ley Transparencia'!$H$3:$M$17,2,0))</f>
        <v/>
      </c>
      <c r="AO83" s="261" t="str">
        <f>IF(ISERROR(VLOOKUP(AL83,'Listas Ley Transparencia'!$H$3:$M$17,3,0)),"",VLOOKUP(AL83,'Listas Ley Transparencia'!$H$3:$M$17,3,0))</f>
        <v/>
      </c>
      <c r="AP83" s="261" t="str">
        <f>IF(ISERROR(VLOOKUP(AL83,'Listas Ley Transparencia'!$H$3:$M$17,4,0)),"",VLOOKUP(AL83,'Listas Ley Transparencia'!$H$3:$M$17,4,0))</f>
        <v/>
      </c>
      <c r="AQ83" s="262" t="str">
        <f>IF(ISERROR(VLOOKUP(AL83,'Listas Ley Transparencia'!$H$3:$M$17,6,0)),"",VLOOKUP(AL83,'Listas Ley Transparencia'!$H$3:$M$17,6,0))</f>
        <v/>
      </c>
      <c r="AR83" s="246"/>
      <c r="AS83" s="217"/>
      <c r="AT83" s="247"/>
      <c r="AU83" s="247"/>
      <c r="AV83" s="208"/>
      <c r="AW83" s="270"/>
      <c r="AX83" s="271"/>
      <c r="AY83" s="272"/>
      <c r="AZ83" s="272"/>
      <c r="BA83" s="273" t="str">
        <f t="shared" si="3"/>
        <v>No</v>
      </c>
    </row>
    <row r="84" spans="1:53" ht="93" customHeight="1" x14ac:dyDescent="0.2">
      <c r="A84" s="209">
        <v>82</v>
      </c>
      <c r="B84" s="210"/>
      <c r="C84" s="210"/>
      <c r="D84" s="210"/>
      <c r="E84" s="211"/>
      <c r="F84" s="210"/>
      <c r="G84" s="210"/>
      <c r="H84" s="210"/>
      <c r="I84" s="221"/>
      <c r="J84" s="221"/>
      <c r="K84" s="213"/>
      <c r="L84" s="214"/>
      <c r="M84" s="237"/>
      <c r="N84" s="240"/>
      <c r="O84" s="239">
        <f>IFERROR(VLOOKUP(N84,'Listas Generales'!$B$25:$C$29,2,0),0)</f>
        <v>0</v>
      </c>
      <c r="P84" s="240"/>
      <c r="Q84" s="239">
        <f>IFERROR(VLOOKUP(P84,'Listas Generales'!$B$32:$C$36,2,0),0)</f>
        <v>0</v>
      </c>
      <c r="R84" s="240"/>
      <c r="S84" s="239">
        <f>IFERROR(VLOOKUP(R84,'Listas Generales'!$B$40:$C$44,2,0),0)</f>
        <v>0</v>
      </c>
      <c r="T84" s="241">
        <f t="shared" si="2"/>
        <v>0</v>
      </c>
      <c r="U84" s="240" t="str">
        <f>IFERROR(VLOOKUP(T84,'Listas Generales'!$B$4:$C$7,2,0),"-")</f>
        <v>Sin clasificar</v>
      </c>
      <c r="V84" s="215"/>
      <c r="W84" s="216"/>
      <c r="X84" s="217"/>
      <c r="Y84" s="217"/>
      <c r="Z84" s="217"/>
      <c r="AA84" s="217"/>
      <c r="AB84" s="208"/>
      <c r="AC84" s="257"/>
      <c r="AD84" s="252"/>
      <c r="AE84" s="252"/>
      <c r="AF84" s="252"/>
      <c r="AG84" s="252"/>
      <c r="AH84" s="255"/>
      <c r="AI84" s="283"/>
      <c r="AJ84" s="255"/>
      <c r="AK84" s="283"/>
      <c r="AL84" s="252"/>
      <c r="AM84" s="218"/>
      <c r="AN84" s="260" t="str">
        <f>IF(ISERROR(VLOOKUP(AL84,'Listas Ley Transparencia'!$H$3:$M$17,2,0)),"",VLOOKUP(AL84,'Listas Ley Transparencia'!$H$3:$M$17,2,0))</f>
        <v/>
      </c>
      <c r="AO84" s="261" t="str">
        <f>IF(ISERROR(VLOOKUP(AL84,'Listas Ley Transparencia'!$H$3:$M$17,3,0)),"",VLOOKUP(AL84,'Listas Ley Transparencia'!$H$3:$M$17,3,0))</f>
        <v/>
      </c>
      <c r="AP84" s="261" t="str">
        <f>IF(ISERROR(VLOOKUP(AL84,'Listas Ley Transparencia'!$H$3:$M$17,4,0)),"",VLOOKUP(AL84,'Listas Ley Transparencia'!$H$3:$M$17,4,0))</f>
        <v/>
      </c>
      <c r="AQ84" s="262" t="str">
        <f>IF(ISERROR(VLOOKUP(AL84,'Listas Ley Transparencia'!$H$3:$M$17,6,0)),"",VLOOKUP(AL84,'Listas Ley Transparencia'!$H$3:$M$17,6,0))</f>
        <v/>
      </c>
      <c r="AR84" s="246"/>
      <c r="AS84" s="217"/>
      <c r="AT84" s="247"/>
      <c r="AU84" s="247"/>
      <c r="AV84" s="208"/>
      <c r="AW84" s="270"/>
      <c r="AX84" s="271"/>
      <c r="AY84" s="272"/>
      <c r="AZ84" s="272"/>
      <c r="BA84" s="273" t="str">
        <f t="shared" si="3"/>
        <v>No</v>
      </c>
    </row>
    <row r="85" spans="1:53" ht="93" customHeight="1" x14ac:dyDescent="0.2">
      <c r="A85" s="209">
        <v>83</v>
      </c>
      <c r="B85" s="210"/>
      <c r="C85" s="210"/>
      <c r="D85" s="210"/>
      <c r="E85" s="211"/>
      <c r="F85" s="210"/>
      <c r="G85" s="210"/>
      <c r="H85" s="210"/>
      <c r="I85" s="221"/>
      <c r="J85" s="221"/>
      <c r="K85" s="213"/>
      <c r="L85" s="214"/>
      <c r="M85" s="237"/>
      <c r="N85" s="240"/>
      <c r="O85" s="239">
        <f>IFERROR(VLOOKUP(N85,'Listas Generales'!$B$25:$C$29,2,0),0)</f>
        <v>0</v>
      </c>
      <c r="P85" s="240"/>
      <c r="Q85" s="239">
        <f>IFERROR(VLOOKUP(P85,'Listas Generales'!$B$32:$C$36,2,0),0)</f>
        <v>0</v>
      </c>
      <c r="R85" s="240"/>
      <c r="S85" s="239">
        <f>IFERROR(VLOOKUP(R85,'Listas Generales'!$B$40:$C$44,2,0),0)</f>
        <v>0</v>
      </c>
      <c r="T85" s="241">
        <f t="shared" si="2"/>
        <v>0</v>
      </c>
      <c r="U85" s="240" t="str">
        <f>IFERROR(VLOOKUP(T85,'Listas Generales'!$B$4:$C$7,2,0),"-")</f>
        <v>Sin clasificar</v>
      </c>
      <c r="V85" s="215"/>
      <c r="W85" s="216"/>
      <c r="X85" s="217"/>
      <c r="Y85" s="217"/>
      <c r="Z85" s="217"/>
      <c r="AA85" s="217"/>
      <c r="AB85" s="208"/>
      <c r="AC85" s="257"/>
      <c r="AD85" s="252"/>
      <c r="AE85" s="252"/>
      <c r="AF85" s="252"/>
      <c r="AG85" s="252"/>
      <c r="AH85" s="255"/>
      <c r="AI85" s="283"/>
      <c r="AJ85" s="255"/>
      <c r="AK85" s="283"/>
      <c r="AL85" s="252"/>
      <c r="AM85" s="218"/>
      <c r="AN85" s="260" t="str">
        <f>IF(ISERROR(VLOOKUP(AL85,'Listas Ley Transparencia'!$H$3:$M$17,2,0)),"",VLOOKUP(AL85,'Listas Ley Transparencia'!$H$3:$M$17,2,0))</f>
        <v/>
      </c>
      <c r="AO85" s="261" t="str">
        <f>IF(ISERROR(VLOOKUP(AL85,'Listas Ley Transparencia'!$H$3:$M$17,3,0)),"",VLOOKUP(AL85,'Listas Ley Transparencia'!$H$3:$M$17,3,0))</f>
        <v/>
      </c>
      <c r="AP85" s="261" t="str">
        <f>IF(ISERROR(VLOOKUP(AL85,'Listas Ley Transparencia'!$H$3:$M$17,4,0)),"",VLOOKUP(AL85,'Listas Ley Transparencia'!$H$3:$M$17,4,0))</f>
        <v/>
      </c>
      <c r="AQ85" s="262" t="str">
        <f>IF(ISERROR(VLOOKUP(AL85,'Listas Ley Transparencia'!$H$3:$M$17,6,0)),"",VLOOKUP(AL85,'Listas Ley Transparencia'!$H$3:$M$17,6,0))</f>
        <v/>
      </c>
      <c r="AR85" s="246"/>
      <c r="AS85" s="217"/>
      <c r="AT85" s="247"/>
      <c r="AU85" s="247"/>
      <c r="AV85" s="208"/>
      <c r="AW85" s="270"/>
      <c r="AX85" s="271"/>
      <c r="AY85" s="272"/>
      <c r="AZ85" s="272"/>
      <c r="BA85" s="273" t="str">
        <f t="shared" si="3"/>
        <v>No</v>
      </c>
    </row>
    <row r="86" spans="1:53" ht="93" customHeight="1" x14ac:dyDescent="0.2">
      <c r="A86" s="209">
        <v>84</v>
      </c>
      <c r="B86" s="210"/>
      <c r="C86" s="210"/>
      <c r="D86" s="210"/>
      <c r="E86" s="211"/>
      <c r="F86" s="210"/>
      <c r="G86" s="210"/>
      <c r="H86" s="210"/>
      <c r="I86" s="221"/>
      <c r="J86" s="221"/>
      <c r="K86" s="213"/>
      <c r="L86" s="214"/>
      <c r="M86" s="237"/>
      <c r="N86" s="240"/>
      <c r="O86" s="239">
        <f>IFERROR(VLOOKUP(N86,'Listas Generales'!$B$25:$C$29,2,0),0)</f>
        <v>0</v>
      </c>
      <c r="P86" s="240"/>
      <c r="Q86" s="239">
        <f>IFERROR(VLOOKUP(P86,'Listas Generales'!$B$32:$C$36,2,0),0)</f>
        <v>0</v>
      </c>
      <c r="R86" s="240"/>
      <c r="S86" s="239">
        <f>IFERROR(VLOOKUP(R86,'Listas Generales'!$B$40:$C$44,2,0),0)</f>
        <v>0</v>
      </c>
      <c r="T86" s="241">
        <f t="shared" si="2"/>
        <v>0</v>
      </c>
      <c r="U86" s="240" t="str">
        <f>IFERROR(VLOOKUP(T86,'Listas Generales'!$B$4:$C$7,2,0),"-")</f>
        <v>Sin clasificar</v>
      </c>
      <c r="V86" s="215"/>
      <c r="W86" s="216"/>
      <c r="X86" s="217"/>
      <c r="Y86" s="217"/>
      <c r="Z86" s="217"/>
      <c r="AA86" s="217"/>
      <c r="AB86" s="208"/>
      <c r="AC86" s="257"/>
      <c r="AD86" s="252"/>
      <c r="AE86" s="252"/>
      <c r="AF86" s="252"/>
      <c r="AG86" s="252"/>
      <c r="AH86" s="255"/>
      <c r="AI86" s="283"/>
      <c r="AJ86" s="255"/>
      <c r="AK86" s="283"/>
      <c r="AL86" s="252"/>
      <c r="AM86" s="218"/>
      <c r="AN86" s="260" t="str">
        <f>IF(ISERROR(VLOOKUP(AL86,'Listas Ley Transparencia'!$H$3:$M$17,2,0)),"",VLOOKUP(AL86,'Listas Ley Transparencia'!$H$3:$M$17,2,0))</f>
        <v/>
      </c>
      <c r="AO86" s="261" t="str">
        <f>IF(ISERROR(VLOOKUP(AL86,'Listas Ley Transparencia'!$H$3:$M$17,3,0)),"",VLOOKUP(AL86,'Listas Ley Transparencia'!$H$3:$M$17,3,0))</f>
        <v/>
      </c>
      <c r="AP86" s="261" t="str">
        <f>IF(ISERROR(VLOOKUP(AL86,'Listas Ley Transparencia'!$H$3:$M$17,4,0)),"",VLOOKUP(AL86,'Listas Ley Transparencia'!$H$3:$M$17,4,0))</f>
        <v/>
      </c>
      <c r="AQ86" s="262" t="str">
        <f>IF(ISERROR(VLOOKUP(AL86,'Listas Ley Transparencia'!$H$3:$M$17,6,0)),"",VLOOKUP(AL86,'Listas Ley Transparencia'!$H$3:$M$17,6,0))</f>
        <v/>
      </c>
      <c r="AR86" s="246"/>
      <c r="AS86" s="217"/>
      <c r="AT86" s="247"/>
      <c r="AU86" s="247"/>
      <c r="AV86" s="208"/>
      <c r="AW86" s="270"/>
      <c r="AX86" s="271"/>
      <c r="AY86" s="272"/>
      <c r="AZ86" s="272"/>
      <c r="BA86" s="273" t="str">
        <f t="shared" si="3"/>
        <v>No</v>
      </c>
    </row>
    <row r="87" spans="1:53" ht="93" customHeight="1" x14ac:dyDescent="0.2">
      <c r="A87" s="209">
        <v>85</v>
      </c>
      <c r="B87" s="210"/>
      <c r="C87" s="210"/>
      <c r="D87" s="210"/>
      <c r="E87" s="211"/>
      <c r="F87" s="210"/>
      <c r="G87" s="210"/>
      <c r="H87" s="210"/>
      <c r="I87" s="221"/>
      <c r="J87" s="221"/>
      <c r="K87" s="213"/>
      <c r="L87" s="214"/>
      <c r="M87" s="237"/>
      <c r="N87" s="240"/>
      <c r="O87" s="239">
        <f>IFERROR(VLOOKUP(N87,'Listas Generales'!$B$25:$C$29,2,0),0)</f>
        <v>0</v>
      </c>
      <c r="P87" s="240"/>
      <c r="Q87" s="239">
        <f>IFERROR(VLOOKUP(P87,'Listas Generales'!$B$32:$C$36,2,0),0)</f>
        <v>0</v>
      </c>
      <c r="R87" s="240"/>
      <c r="S87" s="239">
        <f>IFERROR(VLOOKUP(R87,'Listas Generales'!$B$40:$C$44,2,0),0)</f>
        <v>0</v>
      </c>
      <c r="T87" s="241">
        <f t="shared" si="2"/>
        <v>0</v>
      </c>
      <c r="U87" s="240" t="str">
        <f>IFERROR(VLOOKUP(T87,'Listas Generales'!$B$4:$C$7,2,0),"-")</f>
        <v>Sin clasificar</v>
      </c>
      <c r="V87" s="215"/>
      <c r="W87" s="216"/>
      <c r="X87" s="217"/>
      <c r="Y87" s="217"/>
      <c r="Z87" s="217"/>
      <c r="AA87" s="217"/>
      <c r="AB87" s="208"/>
      <c r="AC87" s="257"/>
      <c r="AD87" s="252"/>
      <c r="AE87" s="252"/>
      <c r="AF87" s="252"/>
      <c r="AG87" s="252"/>
      <c r="AH87" s="255"/>
      <c r="AI87" s="283"/>
      <c r="AJ87" s="255"/>
      <c r="AK87" s="283"/>
      <c r="AL87" s="252"/>
      <c r="AM87" s="218"/>
      <c r="AN87" s="260" t="str">
        <f>IF(ISERROR(VLOOKUP(AL87,'Listas Ley Transparencia'!$H$3:$M$17,2,0)),"",VLOOKUP(AL87,'Listas Ley Transparencia'!$H$3:$M$17,2,0))</f>
        <v/>
      </c>
      <c r="AO87" s="261" t="str">
        <f>IF(ISERROR(VLOOKUP(AL87,'Listas Ley Transparencia'!$H$3:$M$17,3,0)),"",VLOOKUP(AL87,'Listas Ley Transparencia'!$H$3:$M$17,3,0))</f>
        <v/>
      </c>
      <c r="AP87" s="261" t="str">
        <f>IF(ISERROR(VLOOKUP(AL87,'Listas Ley Transparencia'!$H$3:$M$17,4,0)),"",VLOOKUP(AL87,'Listas Ley Transparencia'!$H$3:$M$17,4,0))</f>
        <v/>
      </c>
      <c r="AQ87" s="262" t="str">
        <f>IF(ISERROR(VLOOKUP(AL87,'Listas Ley Transparencia'!$H$3:$M$17,6,0)),"",VLOOKUP(AL87,'Listas Ley Transparencia'!$H$3:$M$17,6,0))</f>
        <v/>
      </c>
      <c r="AR87" s="246"/>
      <c r="AS87" s="217"/>
      <c r="AT87" s="247"/>
      <c r="AU87" s="247"/>
      <c r="AV87" s="208"/>
      <c r="AW87" s="270"/>
      <c r="AX87" s="271"/>
      <c r="AY87" s="272"/>
      <c r="AZ87" s="272"/>
      <c r="BA87" s="273" t="str">
        <f t="shared" si="3"/>
        <v>No</v>
      </c>
    </row>
    <row r="88" spans="1:53" ht="93" customHeight="1" x14ac:dyDescent="0.2">
      <c r="A88" s="209">
        <v>86</v>
      </c>
      <c r="B88" s="210"/>
      <c r="C88" s="210"/>
      <c r="D88" s="210"/>
      <c r="E88" s="211"/>
      <c r="F88" s="210"/>
      <c r="G88" s="210"/>
      <c r="H88" s="210"/>
      <c r="I88" s="221"/>
      <c r="J88" s="221"/>
      <c r="K88" s="213"/>
      <c r="L88" s="214"/>
      <c r="M88" s="237"/>
      <c r="N88" s="240"/>
      <c r="O88" s="239">
        <f>IFERROR(VLOOKUP(N88,'Listas Generales'!$B$25:$C$29,2,0),0)</f>
        <v>0</v>
      </c>
      <c r="P88" s="240"/>
      <c r="Q88" s="239">
        <f>IFERROR(VLOOKUP(P88,'Listas Generales'!$B$32:$C$36,2,0),0)</f>
        <v>0</v>
      </c>
      <c r="R88" s="240"/>
      <c r="S88" s="239">
        <f>IFERROR(VLOOKUP(R88,'Listas Generales'!$B$40:$C$44,2,0),0)</f>
        <v>0</v>
      </c>
      <c r="T88" s="241">
        <f t="shared" si="2"/>
        <v>0</v>
      </c>
      <c r="U88" s="240" t="str">
        <f>IFERROR(VLOOKUP(T88,'Listas Generales'!$B$4:$C$7,2,0),"-")</f>
        <v>Sin clasificar</v>
      </c>
      <c r="V88" s="215"/>
      <c r="W88" s="216"/>
      <c r="X88" s="217"/>
      <c r="Y88" s="217"/>
      <c r="Z88" s="217"/>
      <c r="AA88" s="217"/>
      <c r="AB88" s="208"/>
      <c r="AC88" s="257"/>
      <c r="AD88" s="252"/>
      <c r="AE88" s="252"/>
      <c r="AF88" s="252"/>
      <c r="AG88" s="252"/>
      <c r="AH88" s="255"/>
      <c r="AI88" s="283"/>
      <c r="AJ88" s="255"/>
      <c r="AK88" s="283"/>
      <c r="AL88" s="252"/>
      <c r="AM88" s="218"/>
      <c r="AN88" s="260" t="str">
        <f>IF(ISERROR(VLOOKUP(AL88,'Listas Ley Transparencia'!$H$3:$M$17,2,0)),"",VLOOKUP(AL88,'Listas Ley Transparencia'!$H$3:$M$17,2,0))</f>
        <v/>
      </c>
      <c r="AO88" s="261" t="str">
        <f>IF(ISERROR(VLOOKUP(AL88,'Listas Ley Transparencia'!$H$3:$M$17,3,0)),"",VLOOKUP(AL88,'Listas Ley Transparencia'!$H$3:$M$17,3,0))</f>
        <v/>
      </c>
      <c r="AP88" s="261" t="str">
        <f>IF(ISERROR(VLOOKUP(AL88,'Listas Ley Transparencia'!$H$3:$M$17,4,0)),"",VLOOKUP(AL88,'Listas Ley Transparencia'!$H$3:$M$17,4,0))</f>
        <v/>
      </c>
      <c r="AQ88" s="262" t="str">
        <f>IF(ISERROR(VLOOKUP(AL88,'Listas Ley Transparencia'!$H$3:$M$17,6,0)),"",VLOOKUP(AL88,'Listas Ley Transparencia'!$H$3:$M$17,6,0))</f>
        <v/>
      </c>
      <c r="AR88" s="246"/>
      <c r="AS88" s="217"/>
      <c r="AT88" s="247"/>
      <c r="AU88" s="247"/>
      <c r="AV88" s="208"/>
      <c r="AW88" s="270"/>
      <c r="AX88" s="271"/>
      <c r="AY88" s="272"/>
      <c r="AZ88" s="272"/>
      <c r="BA88" s="273" t="str">
        <f t="shared" si="3"/>
        <v>No</v>
      </c>
    </row>
    <row r="89" spans="1:53" ht="93" customHeight="1" x14ac:dyDescent="0.2">
      <c r="A89" s="209">
        <v>87</v>
      </c>
      <c r="B89" s="210"/>
      <c r="C89" s="210"/>
      <c r="D89" s="210"/>
      <c r="E89" s="211"/>
      <c r="F89" s="210"/>
      <c r="G89" s="210"/>
      <c r="H89" s="210"/>
      <c r="I89" s="221"/>
      <c r="J89" s="221"/>
      <c r="K89" s="213"/>
      <c r="L89" s="214"/>
      <c r="M89" s="237"/>
      <c r="N89" s="240"/>
      <c r="O89" s="239">
        <f>IFERROR(VLOOKUP(N89,'Listas Generales'!$B$25:$C$29,2,0),0)</f>
        <v>0</v>
      </c>
      <c r="P89" s="240"/>
      <c r="Q89" s="239">
        <f>IFERROR(VLOOKUP(P89,'Listas Generales'!$B$32:$C$36,2,0),0)</f>
        <v>0</v>
      </c>
      <c r="R89" s="240"/>
      <c r="S89" s="239">
        <f>IFERROR(VLOOKUP(R89,'Listas Generales'!$B$40:$C$44,2,0),0)</f>
        <v>0</v>
      </c>
      <c r="T89" s="241">
        <f t="shared" si="2"/>
        <v>0</v>
      </c>
      <c r="U89" s="240" t="str">
        <f>IFERROR(VLOOKUP(T89,'Listas Generales'!$B$4:$C$7,2,0),"-")</f>
        <v>Sin clasificar</v>
      </c>
      <c r="V89" s="215"/>
      <c r="W89" s="216"/>
      <c r="X89" s="217"/>
      <c r="Y89" s="217"/>
      <c r="Z89" s="217"/>
      <c r="AA89" s="217"/>
      <c r="AB89" s="208"/>
      <c r="AC89" s="257"/>
      <c r="AD89" s="252"/>
      <c r="AE89" s="252"/>
      <c r="AF89" s="252"/>
      <c r="AG89" s="252"/>
      <c r="AH89" s="255"/>
      <c r="AI89" s="283"/>
      <c r="AJ89" s="255"/>
      <c r="AK89" s="283"/>
      <c r="AL89" s="252"/>
      <c r="AM89" s="218"/>
      <c r="AN89" s="260" t="str">
        <f>IF(ISERROR(VLOOKUP(AL89,'Listas Ley Transparencia'!$H$3:$M$17,2,0)),"",VLOOKUP(AL89,'Listas Ley Transparencia'!$H$3:$M$17,2,0))</f>
        <v/>
      </c>
      <c r="AO89" s="261" t="str">
        <f>IF(ISERROR(VLOOKUP(AL89,'Listas Ley Transparencia'!$H$3:$M$17,3,0)),"",VLOOKUP(AL89,'Listas Ley Transparencia'!$H$3:$M$17,3,0))</f>
        <v/>
      </c>
      <c r="AP89" s="261" t="str">
        <f>IF(ISERROR(VLOOKUP(AL89,'Listas Ley Transparencia'!$H$3:$M$17,4,0)),"",VLOOKUP(AL89,'Listas Ley Transparencia'!$H$3:$M$17,4,0))</f>
        <v/>
      </c>
      <c r="AQ89" s="262" t="str">
        <f>IF(ISERROR(VLOOKUP(AL89,'Listas Ley Transparencia'!$H$3:$M$17,6,0)),"",VLOOKUP(AL89,'Listas Ley Transparencia'!$H$3:$M$17,6,0))</f>
        <v/>
      </c>
      <c r="AR89" s="246"/>
      <c r="AS89" s="217"/>
      <c r="AT89" s="247"/>
      <c r="AU89" s="247"/>
      <c r="AV89" s="208"/>
      <c r="AW89" s="270"/>
      <c r="AX89" s="271"/>
      <c r="AY89" s="272"/>
      <c r="AZ89" s="272"/>
      <c r="BA89" s="273" t="str">
        <f t="shared" si="3"/>
        <v>No</v>
      </c>
    </row>
    <row r="90" spans="1:53" ht="93" customHeight="1" x14ac:dyDescent="0.2">
      <c r="A90" s="209">
        <v>88</v>
      </c>
      <c r="B90" s="210"/>
      <c r="C90" s="210"/>
      <c r="D90" s="210"/>
      <c r="E90" s="211"/>
      <c r="F90" s="210"/>
      <c r="G90" s="210"/>
      <c r="H90" s="210"/>
      <c r="I90" s="221"/>
      <c r="J90" s="221"/>
      <c r="K90" s="213"/>
      <c r="L90" s="214"/>
      <c r="M90" s="237"/>
      <c r="N90" s="240"/>
      <c r="O90" s="239">
        <f>IFERROR(VLOOKUP(N90,'Listas Generales'!$B$25:$C$29,2,0),0)</f>
        <v>0</v>
      </c>
      <c r="P90" s="240"/>
      <c r="Q90" s="239">
        <f>IFERROR(VLOOKUP(P90,'Listas Generales'!$B$32:$C$36,2,0),0)</f>
        <v>0</v>
      </c>
      <c r="R90" s="240"/>
      <c r="S90" s="239">
        <f>IFERROR(VLOOKUP(R90,'Listas Generales'!$B$40:$C$44,2,0),0)</f>
        <v>0</v>
      </c>
      <c r="T90" s="241">
        <f t="shared" si="2"/>
        <v>0</v>
      </c>
      <c r="U90" s="240" t="str">
        <f>IFERROR(VLOOKUP(T90,'Listas Generales'!$B$4:$C$7,2,0),"-")</f>
        <v>Sin clasificar</v>
      </c>
      <c r="V90" s="215"/>
      <c r="W90" s="216"/>
      <c r="X90" s="217"/>
      <c r="Y90" s="217"/>
      <c r="Z90" s="217"/>
      <c r="AA90" s="217"/>
      <c r="AB90" s="208"/>
      <c r="AC90" s="257"/>
      <c r="AD90" s="252"/>
      <c r="AE90" s="252"/>
      <c r="AF90" s="252"/>
      <c r="AG90" s="252"/>
      <c r="AH90" s="255"/>
      <c r="AI90" s="283"/>
      <c r="AJ90" s="255"/>
      <c r="AK90" s="283"/>
      <c r="AL90" s="252"/>
      <c r="AM90" s="218"/>
      <c r="AN90" s="260" t="str">
        <f>IF(ISERROR(VLOOKUP(AL90,'Listas Ley Transparencia'!$H$3:$M$17,2,0)),"",VLOOKUP(AL90,'Listas Ley Transparencia'!$H$3:$M$17,2,0))</f>
        <v/>
      </c>
      <c r="AO90" s="261" t="str">
        <f>IF(ISERROR(VLOOKUP(AL90,'Listas Ley Transparencia'!$H$3:$M$17,3,0)),"",VLOOKUP(AL90,'Listas Ley Transparencia'!$H$3:$M$17,3,0))</f>
        <v/>
      </c>
      <c r="AP90" s="261" t="str">
        <f>IF(ISERROR(VLOOKUP(AL90,'Listas Ley Transparencia'!$H$3:$M$17,4,0)),"",VLOOKUP(AL90,'Listas Ley Transparencia'!$H$3:$M$17,4,0))</f>
        <v/>
      </c>
      <c r="AQ90" s="262" t="str">
        <f>IF(ISERROR(VLOOKUP(AL90,'Listas Ley Transparencia'!$H$3:$M$17,6,0)),"",VLOOKUP(AL90,'Listas Ley Transparencia'!$H$3:$M$17,6,0))</f>
        <v/>
      </c>
      <c r="AR90" s="246"/>
      <c r="AS90" s="217"/>
      <c r="AT90" s="247"/>
      <c r="AU90" s="247"/>
      <c r="AV90" s="208"/>
      <c r="AW90" s="270"/>
      <c r="AX90" s="271"/>
      <c r="AY90" s="272"/>
      <c r="AZ90" s="272"/>
      <c r="BA90" s="273" t="str">
        <f t="shared" si="3"/>
        <v>No</v>
      </c>
    </row>
    <row r="91" spans="1:53" ht="93" customHeight="1" x14ac:dyDescent="0.2">
      <c r="A91" s="209">
        <v>89</v>
      </c>
      <c r="B91" s="210"/>
      <c r="C91" s="210"/>
      <c r="D91" s="210"/>
      <c r="E91" s="211"/>
      <c r="F91" s="210"/>
      <c r="G91" s="210"/>
      <c r="H91" s="210"/>
      <c r="I91" s="221"/>
      <c r="J91" s="221"/>
      <c r="K91" s="213"/>
      <c r="L91" s="214"/>
      <c r="M91" s="237"/>
      <c r="N91" s="240"/>
      <c r="O91" s="239">
        <f>IFERROR(VLOOKUP(N91,'Listas Generales'!$B$25:$C$29,2,0),0)</f>
        <v>0</v>
      </c>
      <c r="P91" s="240"/>
      <c r="Q91" s="239">
        <f>IFERROR(VLOOKUP(P91,'Listas Generales'!$B$32:$C$36,2,0),0)</f>
        <v>0</v>
      </c>
      <c r="R91" s="240"/>
      <c r="S91" s="239">
        <f>IFERROR(VLOOKUP(R91,'Listas Generales'!$B$40:$C$44,2,0),0)</f>
        <v>0</v>
      </c>
      <c r="T91" s="241">
        <f t="shared" si="2"/>
        <v>0</v>
      </c>
      <c r="U91" s="240" t="str">
        <f>IFERROR(VLOOKUP(T91,'Listas Generales'!$B$4:$C$7,2,0),"-")</f>
        <v>Sin clasificar</v>
      </c>
      <c r="V91" s="215"/>
      <c r="W91" s="216"/>
      <c r="X91" s="217"/>
      <c r="Y91" s="217"/>
      <c r="Z91" s="217"/>
      <c r="AA91" s="217"/>
      <c r="AB91" s="208"/>
      <c r="AC91" s="257"/>
      <c r="AD91" s="252"/>
      <c r="AE91" s="252"/>
      <c r="AF91" s="252"/>
      <c r="AG91" s="252"/>
      <c r="AH91" s="255"/>
      <c r="AI91" s="283"/>
      <c r="AJ91" s="255"/>
      <c r="AK91" s="283"/>
      <c r="AL91" s="252"/>
      <c r="AM91" s="218"/>
      <c r="AN91" s="260" t="str">
        <f>IF(ISERROR(VLOOKUP(AL91,'Listas Ley Transparencia'!$H$3:$M$17,2,0)),"",VLOOKUP(AL91,'Listas Ley Transparencia'!$H$3:$M$17,2,0))</f>
        <v/>
      </c>
      <c r="AO91" s="261" t="str">
        <f>IF(ISERROR(VLOOKUP(AL91,'Listas Ley Transparencia'!$H$3:$M$17,3,0)),"",VLOOKUP(AL91,'Listas Ley Transparencia'!$H$3:$M$17,3,0))</f>
        <v/>
      </c>
      <c r="AP91" s="261" t="str">
        <f>IF(ISERROR(VLOOKUP(AL91,'Listas Ley Transparencia'!$H$3:$M$17,4,0)),"",VLOOKUP(AL91,'Listas Ley Transparencia'!$H$3:$M$17,4,0))</f>
        <v/>
      </c>
      <c r="AQ91" s="262" t="str">
        <f>IF(ISERROR(VLOOKUP(AL91,'Listas Ley Transparencia'!$H$3:$M$17,6,0)),"",VLOOKUP(AL91,'Listas Ley Transparencia'!$H$3:$M$17,6,0))</f>
        <v/>
      </c>
      <c r="AR91" s="246"/>
      <c r="AS91" s="217"/>
      <c r="AT91" s="247"/>
      <c r="AU91" s="247"/>
      <c r="AV91" s="208"/>
      <c r="AW91" s="270"/>
      <c r="AX91" s="271"/>
      <c r="AY91" s="272"/>
      <c r="AZ91" s="272"/>
      <c r="BA91" s="273" t="str">
        <f t="shared" si="3"/>
        <v>No</v>
      </c>
    </row>
    <row r="92" spans="1:53" ht="93" customHeight="1" x14ac:dyDescent="0.2">
      <c r="A92" s="209">
        <v>90</v>
      </c>
      <c r="B92" s="210"/>
      <c r="C92" s="210"/>
      <c r="D92" s="210"/>
      <c r="E92" s="211"/>
      <c r="F92" s="210"/>
      <c r="G92" s="210"/>
      <c r="H92" s="210"/>
      <c r="I92" s="221"/>
      <c r="J92" s="221"/>
      <c r="K92" s="213"/>
      <c r="L92" s="214"/>
      <c r="M92" s="237"/>
      <c r="N92" s="240"/>
      <c r="O92" s="239">
        <f>IFERROR(VLOOKUP(N92,'Listas Generales'!$B$25:$C$29,2,0),0)</f>
        <v>0</v>
      </c>
      <c r="P92" s="240"/>
      <c r="Q92" s="239">
        <f>IFERROR(VLOOKUP(P92,'Listas Generales'!$B$32:$C$36,2,0),0)</f>
        <v>0</v>
      </c>
      <c r="R92" s="240"/>
      <c r="S92" s="239">
        <f>IFERROR(VLOOKUP(R92,'Listas Generales'!$B$40:$C$44,2,0),0)</f>
        <v>0</v>
      </c>
      <c r="T92" s="241">
        <f t="shared" si="2"/>
        <v>0</v>
      </c>
      <c r="U92" s="240" t="str">
        <f>IFERROR(VLOOKUP(T92,'Listas Generales'!$B$4:$C$7,2,0),"-")</f>
        <v>Sin clasificar</v>
      </c>
      <c r="V92" s="215"/>
      <c r="W92" s="216"/>
      <c r="X92" s="217"/>
      <c r="Y92" s="217"/>
      <c r="Z92" s="217"/>
      <c r="AA92" s="217"/>
      <c r="AB92" s="208"/>
      <c r="AC92" s="257"/>
      <c r="AD92" s="252"/>
      <c r="AE92" s="252"/>
      <c r="AF92" s="252"/>
      <c r="AG92" s="252"/>
      <c r="AH92" s="255"/>
      <c r="AI92" s="283"/>
      <c r="AJ92" s="255"/>
      <c r="AK92" s="283"/>
      <c r="AL92" s="252"/>
      <c r="AM92" s="218"/>
      <c r="AN92" s="260" t="str">
        <f>IF(ISERROR(VLOOKUP(AL92,'Listas Ley Transparencia'!$H$3:$M$17,2,0)),"",VLOOKUP(AL92,'Listas Ley Transparencia'!$H$3:$M$17,2,0))</f>
        <v/>
      </c>
      <c r="AO92" s="261" t="str">
        <f>IF(ISERROR(VLOOKUP(AL92,'Listas Ley Transparencia'!$H$3:$M$17,3,0)),"",VLOOKUP(AL92,'Listas Ley Transparencia'!$H$3:$M$17,3,0))</f>
        <v/>
      </c>
      <c r="AP92" s="261" t="str">
        <f>IF(ISERROR(VLOOKUP(AL92,'Listas Ley Transparencia'!$H$3:$M$17,4,0)),"",VLOOKUP(AL92,'Listas Ley Transparencia'!$H$3:$M$17,4,0))</f>
        <v/>
      </c>
      <c r="AQ92" s="262" t="str">
        <f>IF(ISERROR(VLOOKUP(AL92,'Listas Ley Transparencia'!$H$3:$M$17,6,0)),"",VLOOKUP(AL92,'Listas Ley Transparencia'!$H$3:$M$17,6,0))</f>
        <v/>
      </c>
      <c r="AR92" s="246"/>
      <c r="AS92" s="217"/>
      <c r="AT92" s="247"/>
      <c r="AU92" s="247"/>
      <c r="AV92" s="208"/>
      <c r="AW92" s="270"/>
      <c r="AX92" s="271"/>
      <c r="AY92" s="272"/>
      <c r="AZ92" s="272"/>
      <c r="BA92" s="273" t="str">
        <f t="shared" si="3"/>
        <v>No</v>
      </c>
    </row>
    <row r="93" spans="1:53" ht="93" customHeight="1" x14ac:dyDescent="0.2">
      <c r="A93" s="209">
        <v>91</v>
      </c>
      <c r="B93" s="210"/>
      <c r="C93" s="210"/>
      <c r="D93" s="210"/>
      <c r="E93" s="211"/>
      <c r="F93" s="210"/>
      <c r="G93" s="210"/>
      <c r="H93" s="210"/>
      <c r="I93" s="221"/>
      <c r="J93" s="221"/>
      <c r="K93" s="213"/>
      <c r="L93" s="214"/>
      <c r="M93" s="237"/>
      <c r="N93" s="240"/>
      <c r="O93" s="239">
        <f>IFERROR(VLOOKUP(N93,'Listas Generales'!$B$25:$C$29,2,0),0)</f>
        <v>0</v>
      </c>
      <c r="P93" s="240"/>
      <c r="Q93" s="239">
        <f>IFERROR(VLOOKUP(P93,'Listas Generales'!$B$32:$C$36,2,0),0)</f>
        <v>0</v>
      </c>
      <c r="R93" s="240"/>
      <c r="S93" s="239">
        <f>IFERROR(VLOOKUP(R93,'Listas Generales'!$B$40:$C$44,2,0),0)</f>
        <v>0</v>
      </c>
      <c r="T93" s="241">
        <f t="shared" si="2"/>
        <v>0</v>
      </c>
      <c r="U93" s="240" t="str">
        <f>IFERROR(VLOOKUP(T93,'Listas Generales'!$B$4:$C$7,2,0),"-")</f>
        <v>Sin clasificar</v>
      </c>
      <c r="V93" s="215"/>
      <c r="W93" s="216"/>
      <c r="X93" s="217"/>
      <c r="Y93" s="217"/>
      <c r="Z93" s="217"/>
      <c r="AA93" s="217"/>
      <c r="AB93" s="208"/>
      <c r="AC93" s="257"/>
      <c r="AD93" s="252"/>
      <c r="AE93" s="252"/>
      <c r="AF93" s="252"/>
      <c r="AG93" s="252"/>
      <c r="AH93" s="255"/>
      <c r="AI93" s="283"/>
      <c r="AJ93" s="255"/>
      <c r="AK93" s="283"/>
      <c r="AL93" s="252"/>
      <c r="AM93" s="218"/>
      <c r="AN93" s="260" t="str">
        <f>IF(ISERROR(VLOOKUP(AL93,'Listas Ley Transparencia'!$H$3:$M$17,2,0)),"",VLOOKUP(AL93,'Listas Ley Transparencia'!$H$3:$M$17,2,0))</f>
        <v/>
      </c>
      <c r="AO93" s="261" t="str">
        <f>IF(ISERROR(VLOOKUP(AL93,'Listas Ley Transparencia'!$H$3:$M$17,3,0)),"",VLOOKUP(AL93,'Listas Ley Transparencia'!$H$3:$M$17,3,0))</f>
        <v/>
      </c>
      <c r="AP93" s="261" t="str">
        <f>IF(ISERROR(VLOOKUP(AL93,'Listas Ley Transparencia'!$H$3:$M$17,4,0)),"",VLOOKUP(AL93,'Listas Ley Transparencia'!$H$3:$M$17,4,0))</f>
        <v/>
      </c>
      <c r="AQ93" s="262" t="str">
        <f>IF(ISERROR(VLOOKUP(AL93,'Listas Ley Transparencia'!$H$3:$M$17,6,0)),"",VLOOKUP(AL93,'Listas Ley Transparencia'!$H$3:$M$17,6,0))</f>
        <v/>
      </c>
      <c r="AR93" s="246"/>
      <c r="AS93" s="217"/>
      <c r="AT93" s="247"/>
      <c r="AU93" s="247"/>
      <c r="AV93" s="208"/>
      <c r="AW93" s="270"/>
      <c r="AX93" s="271"/>
      <c r="AY93" s="272"/>
      <c r="AZ93" s="272"/>
      <c r="BA93" s="273" t="str">
        <f t="shared" si="3"/>
        <v>No</v>
      </c>
    </row>
    <row r="94" spans="1:53" ht="93" customHeight="1" x14ac:dyDescent="0.2">
      <c r="A94" s="209">
        <v>92</v>
      </c>
      <c r="B94" s="210"/>
      <c r="C94" s="210"/>
      <c r="D94" s="210"/>
      <c r="E94" s="211"/>
      <c r="F94" s="210"/>
      <c r="G94" s="210"/>
      <c r="H94" s="210"/>
      <c r="I94" s="221"/>
      <c r="J94" s="221"/>
      <c r="K94" s="213"/>
      <c r="L94" s="214"/>
      <c r="M94" s="237"/>
      <c r="N94" s="240"/>
      <c r="O94" s="239">
        <f>IFERROR(VLOOKUP(N94,'Listas Generales'!$B$25:$C$29,2,0),0)</f>
        <v>0</v>
      </c>
      <c r="P94" s="240"/>
      <c r="Q94" s="239">
        <f>IFERROR(VLOOKUP(P94,'Listas Generales'!$B$32:$C$36,2,0),0)</f>
        <v>0</v>
      </c>
      <c r="R94" s="240"/>
      <c r="S94" s="239">
        <f>IFERROR(VLOOKUP(R94,'Listas Generales'!$B$40:$C$44,2,0),0)</f>
        <v>0</v>
      </c>
      <c r="T94" s="241">
        <f t="shared" si="2"/>
        <v>0</v>
      </c>
      <c r="U94" s="240" t="str">
        <f>IFERROR(VLOOKUP(T94,'Listas Generales'!$B$4:$C$7,2,0),"-")</f>
        <v>Sin clasificar</v>
      </c>
      <c r="V94" s="215"/>
      <c r="W94" s="216"/>
      <c r="X94" s="217"/>
      <c r="Y94" s="217"/>
      <c r="Z94" s="217"/>
      <c r="AA94" s="217"/>
      <c r="AB94" s="208"/>
      <c r="AC94" s="257"/>
      <c r="AD94" s="252"/>
      <c r="AE94" s="252"/>
      <c r="AF94" s="252"/>
      <c r="AG94" s="252"/>
      <c r="AH94" s="255"/>
      <c r="AI94" s="283"/>
      <c r="AJ94" s="255"/>
      <c r="AK94" s="283"/>
      <c r="AL94" s="252"/>
      <c r="AM94" s="218"/>
      <c r="AN94" s="260" t="str">
        <f>IF(ISERROR(VLOOKUP(AL94,'Listas Ley Transparencia'!$H$3:$M$17,2,0)),"",VLOOKUP(AL94,'Listas Ley Transparencia'!$H$3:$M$17,2,0))</f>
        <v/>
      </c>
      <c r="AO94" s="261" t="str">
        <f>IF(ISERROR(VLOOKUP(AL94,'Listas Ley Transparencia'!$H$3:$M$17,3,0)),"",VLOOKUP(AL94,'Listas Ley Transparencia'!$H$3:$M$17,3,0))</f>
        <v/>
      </c>
      <c r="AP94" s="261" t="str">
        <f>IF(ISERROR(VLOOKUP(AL94,'Listas Ley Transparencia'!$H$3:$M$17,4,0)),"",VLOOKUP(AL94,'Listas Ley Transparencia'!$H$3:$M$17,4,0))</f>
        <v/>
      </c>
      <c r="AQ94" s="262" t="str">
        <f>IF(ISERROR(VLOOKUP(AL94,'Listas Ley Transparencia'!$H$3:$M$17,6,0)),"",VLOOKUP(AL94,'Listas Ley Transparencia'!$H$3:$M$17,6,0))</f>
        <v/>
      </c>
      <c r="AR94" s="246"/>
      <c r="AS94" s="217"/>
      <c r="AT94" s="247"/>
      <c r="AU94" s="247"/>
      <c r="AV94" s="208"/>
      <c r="AW94" s="270"/>
      <c r="AX94" s="271"/>
      <c r="AY94" s="272"/>
      <c r="AZ94" s="272"/>
      <c r="BA94" s="273" t="str">
        <f t="shared" si="3"/>
        <v>No</v>
      </c>
    </row>
    <row r="95" spans="1:53" ht="93" customHeight="1" x14ac:dyDescent="0.2">
      <c r="A95" s="209">
        <v>93</v>
      </c>
      <c r="B95" s="210"/>
      <c r="C95" s="210"/>
      <c r="D95" s="210"/>
      <c r="E95" s="211"/>
      <c r="F95" s="210"/>
      <c r="G95" s="210"/>
      <c r="H95" s="210"/>
      <c r="I95" s="221"/>
      <c r="J95" s="221"/>
      <c r="K95" s="213"/>
      <c r="L95" s="214"/>
      <c r="M95" s="237"/>
      <c r="N95" s="240"/>
      <c r="O95" s="239">
        <f>IFERROR(VLOOKUP(N95,'Listas Generales'!$B$25:$C$29,2,0),0)</f>
        <v>0</v>
      </c>
      <c r="P95" s="240"/>
      <c r="Q95" s="239">
        <f>IFERROR(VLOOKUP(P95,'Listas Generales'!$B$32:$C$36,2,0),0)</f>
        <v>0</v>
      </c>
      <c r="R95" s="240"/>
      <c r="S95" s="239">
        <f>IFERROR(VLOOKUP(R95,'Listas Generales'!$B$40:$C$44,2,0),0)</f>
        <v>0</v>
      </c>
      <c r="T95" s="241">
        <f t="shared" si="2"/>
        <v>0</v>
      </c>
      <c r="U95" s="240" t="str">
        <f>IFERROR(VLOOKUP(T95,'Listas Generales'!$B$4:$C$7,2,0),"-")</f>
        <v>Sin clasificar</v>
      </c>
      <c r="V95" s="215"/>
      <c r="W95" s="216"/>
      <c r="X95" s="217"/>
      <c r="Y95" s="217"/>
      <c r="Z95" s="217"/>
      <c r="AA95" s="217"/>
      <c r="AB95" s="208"/>
      <c r="AC95" s="257"/>
      <c r="AD95" s="252"/>
      <c r="AE95" s="252"/>
      <c r="AF95" s="252"/>
      <c r="AG95" s="252"/>
      <c r="AH95" s="255"/>
      <c r="AI95" s="283"/>
      <c r="AJ95" s="255"/>
      <c r="AK95" s="283"/>
      <c r="AL95" s="252"/>
      <c r="AM95" s="218"/>
      <c r="AN95" s="260" t="str">
        <f>IF(ISERROR(VLOOKUP(AL95,'Listas Ley Transparencia'!$H$3:$M$17,2,0)),"",VLOOKUP(AL95,'Listas Ley Transparencia'!$H$3:$M$17,2,0))</f>
        <v/>
      </c>
      <c r="AO95" s="261" t="str">
        <f>IF(ISERROR(VLOOKUP(AL95,'Listas Ley Transparencia'!$H$3:$M$17,3,0)),"",VLOOKUP(AL95,'Listas Ley Transparencia'!$H$3:$M$17,3,0))</f>
        <v/>
      </c>
      <c r="AP95" s="261" t="str">
        <f>IF(ISERROR(VLOOKUP(AL95,'Listas Ley Transparencia'!$H$3:$M$17,4,0)),"",VLOOKUP(AL95,'Listas Ley Transparencia'!$H$3:$M$17,4,0))</f>
        <v/>
      </c>
      <c r="AQ95" s="262" t="str">
        <f>IF(ISERROR(VLOOKUP(AL95,'Listas Ley Transparencia'!$H$3:$M$17,6,0)),"",VLOOKUP(AL95,'Listas Ley Transparencia'!$H$3:$M$17,6,0))</f>
        <v/>
      </c>
      <c r="AR95" s="246"/>
      <c r="AS95" s="217"/>
      <c r="AT95" s="247"/>
      <c r="AU95" s="247"/>
      <c r="AV95" s="208"/>
      <c r="AW95" s="270"/>
      <c r="AX95" s="271"/>
      <c r="AY95" s="272"/>
      <c r="AZ95" s="272"/>
      <c r="BA95" s="273" t="str">
        <f t="shared" si="3"/>
        <v>No</v>
      </c>
    </row>
    <row r="96" spans="1:53" ht="93" customHeight="1" x14ac:dyDescent="0.2">
      <c r="A96" s="209">
        <v>94</v>
      </c>
      <c r="B96" s="210"/>
      <c r="C96" s="210"/>
      <c r="D96" s="210"/>
      <c r="E96" s="211"/>
      <c r="F96" s="210"/>
      <c r="G96" s="210"/>
      <c r="H96" s="210"/>
      <c r="I96" s="221"/>
      <c r="J96" s="221"/>
      <c r="K96" s="213"/>
      <c r="L96" s="214"/>
      <c r="M96" s="237"/>
      <c r="N96" s="240"/>
      <c r="O96" s="239">
        <f>IFERROR(VLOOKUP(N96,'Listas Generales'!$B$25:$C$29,2,0),0)</f>
        <v>0</v>
      </c>
      <c r="P96" s="240"/>
      <c r="Q96" s="239">
        <f>IFERROR(VLOOKUP(P96,'Listas Generales'!$B$32:$C$36,2,0),0)</f>
        <v>0</v>
      </c>
      <c r="R96" s="240"/>
      <c r="S96" s="239">
        <f>IFERROR(VLOOKUP(R96,'Listas Generales'!$B$40:$C$44,2,0),0)</f>
        <v>0</v>
      </c>
      <c r="T96" s="241">
        <f t="shared" si="2"/>
        <v>0</v>
      </c>
      <c r="U96" s="240" t="str">
        <f>IFERROR(VLOOKUP(T96,'Listas Generales'!$B$4:$C$7,2,0),"-")</f>
        <v>Sin clasificar</v>
      </c>
      <c r="V96" s="215"/>
      <c r="W96" s="216"/>
      <c r="X96" s="217"/>
      <c r="Y96" s="217"/>
      <c r="Z96" s="217"/>
      <c r="AA96" s="217"/>
      <c r="AB96" s="208"/>
      <c r="AC96" s="257"/>
      <c r="AD96" s="252"/>
      <c r="AE96" s="252"/>
      <c r="AF96" s="252"/>
      <c r="AG96" s="252"/>
      <c r="AH96" s="255"/>
      <c r="AI96" s="283"/>
      <c r="AJ96" s="255"/>
      <c r="AK96" s="283"/>
      <c r="AL96" s="252"/>
      <c r="AM96" s="218"/>
      <c r="AN96" s="260" t="str">
        <f>IF(ISERROR(VLOOKUP(AL96,'Listas Ley Transparencia'!$H$3:$M$17,2,0)),"",VLOOKUP(AL96,'Listas Ley Transparencia'!$H$3:$M$17,2,0))</f>
        <v/>
      </c>
      <c r="AO96" s="261" t="str">
        <f>IF(ISERROR(VLOOKUP(AL96,'Listas Ley Transparencia'!$H$3:$M$17,3,0)),"",VLOOKUP(AL96,'Listas Ley Transparencia'!$H$3:$M$17,3,0))</f>
        <v/>
      </c>
      <c r="AP96" s="261" t="str">
        <f>IF(ISERROR(VLOOKUP(AL96,'Listas Ley Transparencia'!$H$3:$M$17,4,0)),"",VLOOKUP(AL96,'Listas Ley Transparencia'!$H$3:$M$17,4,0))</f>
        <v/>
      </c>
      <c r="AQ96" s="262" t="str">
        <f>IF(ISERROR(VLOOKUP(AL96,'Listas Ley Transparencia'!$H$3:$M$17,6,0)),"",VLOOKUP(AL96,'Listas Ley Transparencia'!$H$3:$M$17,6,0))</f>
        <v/>
      </c>
      <c r="AR96" s="246"/>
      <c r="AS96" s="217"/>
      <c r="AT96" s="247"/>
      <c r="AU96" s="247"/>
      <c r="AV96" s="208"/>
      <c r="AW96" s="270"/>
      <c r="AX96" s="271"/>
      <c r="AY96" s="272"/>
      <c r="AZ96" s="272"/>
      <c r="BA96" s="273" t="str">
        <f t="shared" si="3"/>
        <v>No</v>
      </c>
    </row>
    <row r="97" spans="1:53" ht="93" customHeight="1" x14ac:dyDescent="0.2">
      <c r="A97" s="209">
        <v>95</v>
      </c>
      <c r="B97" s="210"/>
      <c r="C97" s="210"/>
      <c r="D97" s="210"/>
      <c r="E97" s="211"/>
      <c r="F97" s="210"/>
      <c r="G97" s="210"/>
      <c r="H97" s="210"/>
      <c r="I97" s="221"/>
      <c r="J97" s="221"/>
      <c r="K97" s="213"/>
      <c r="L97" s="214"/>
      <c r="M97" s="237"/>
      <c r="N97" s="240"/>
      <c r="O97" s="239">
        <f>IFERROR(VLOOKUP(N97,'Listas Generales'!$B$25:$C$29,2,0),0)</f>
        <v>0</v>
      </c>
      <c r="P97" s="240"/>
      <c r="Q97" s="239">
        <f>IFERROR(VLOOKUP(P97,'Listas Generales'!$B$32:$C$36,2,0),0)</f>
        <v>0</v>
      </c>
      <c r="R97" s="240"/>
      <c r="S97" s="239">
        <f>IFERROR(VLOOKUP(R97,'Listas Generales'!$B$40:$C$44,2,0),0)</f>
        <v>0</v>
      </c>
      <c r="T97" s="241">
        <f t="shared" si="2"/>
        <v>0</v>
      </c>
      <c r="U97" s="240" t="str">
        <f>IFERROR(VLOOKUP(T97,'Listas Generales'!$B$4:$C$7,2,0),"-")</f>
        <v>Sin clasificar</v>
      </c>
      <c r="V97" s="215"/>
      <c r="W97" s="216"/>
      <c r="X97" s="217"/>
      <c r="Y97" s="217"/>
      <c r="Z97" s="217"/>
      <c r="AA97" s="217"/>
      <c r="AB97" s="208"/>
      <c r="AC97" s="257"/>
      <c r="AD97" s="252"/>
      <c r="AE97" s="252"/>
      <c r="AF97" s="252"/>
      <c r="AG97" s="252"/>
      <c r="AH97" s="255"/>
      <c r="AI97" s="283"/>
      <c r="AJ97" s="255"/>
      <c r="AK97" s="283"/>
      <c r="AL97" s="252"/>
      <c r="AM97" s="218"/>
      <c r="AN97" s="260" t="str">
        <f>IF(ISERROR(VLOOKUP(AL97,'Listas Ley Transparencia'!$H$3:$M$17,2,0)),"",VLOOKUP(AL97,'Listas Ley Transparencia'!$H$3:$M$17,2,0))</f>
        <v/>
      </c>
      <c r="AO97" s="261" t="str">
        <f>IF(ISERROR(VLOOKUP(AL97,'Listas Ley Transparencia'!$H$3:$M$17,3,0)),"",VLOOKUP(AL97,'Listas Ley Transparencia'!$H$3:$M$17,3,0))</f>
        <v/>
      </c>
      <c r="AP97" s="261" t="str">
        <f>IF(ISERROR(VLOOKUP(AL97,'Listas Ley Transparencia'!$H$3:$M$17,4,0)),"",VLOOKUP(AL97,'Listas Ley Transparencia'!$H$3:$M$17,4,0))</f>
        <v/>
      </c>
      <c r="AQ97" s="262" t="str">
        <f>IF(ISERROR(VLOOKUP(AL97,'Listas Ley Transparencia'!$H$3:$M$17,6,0)),"",VLOOKUP(AL97,'Listas Ley Transparencia'!$H$3:$M$17,6,0))</f>
        <v/>
      </c>
      <c r="AR97" s="246"/>
      <c r="AS97" s="217"/>
      <c r="AT97" s="247"/>
      <c r="AU97" s="247"/>
      <c r="AV97" s="208"/>
      <c r="AW97" s="270"/>
      <c r="AX97" s="271"/>
      <c r="AY97" s="272"/>
      <c r="AZ97" s="272"/>
      <c r="BA97" s="273" t="str">
        <f t="shared" si="3"/>
        <v>No</v>
      </c>
    </row>
    <row r="98" spans="1:53" ht="93" customHeight="1" x14ac:dyDescent="0.2">
      <c r="A98" s="209">
        <v>96</v>
      </c>
      <c r="B98" s="210"/>
      <c r="C98" s="210"/>
      <c r="D98" s="210"/>
      <c r="E98" s="211"/>
      <c r="F98" s="210"/>
      <c r="G98" s="210"/>
      <c r="H98" s="210"/>
      <c r="I98" s="221"/>
      <c r="J98" s="221"/>
      <c r="K98" s="213"/>
      <c r="L98" s="214"/>
      <c r="M98" s="237"/>
      <c r="N98" s="240"/>
      <c r="O98" s="239">
        <f>IFERROR(VLOOKUP(N98,'Listas Generales'!$B$25:$C$29,2,0),0)</f>
        <v>0</v>
      </c>
      <c r="P98" s="240"/>
      <c r="Q98" s="239">
        <f>IFERROR(VLOOKUP(P98,'Listas Generales'!$B$32:$C$36,2,0),0)</f>
        <v>0</v>
      </c>
      <c r="R98" s="240"/>
      <c r="S98" s="239">
        <f>IFERROR(VLOOKUP(R98,'Listas Generales'!$B$40:$C$44,2,0),0)</f>
        <v>0</v>
      </c>
      <c r="T98" s="241">
        <f t="shared" si="2"/>
        <v>0</v>
      </c>
      <c r="U98" s="240" t="str">
        <f>IFERROR(VLOOKUP(T98,'Listas Generales'!$B$4:$C$7,2,0),"-")</f>
        <v>Sin clasificar</v>
      </c>
      <c r="V98" s="215"/>
      <c r="W98" s="216"/>
      <c r="X98" s="217"/>
      <c r="Y98" s="217"/>
      <c r="Z98" s="217"/>
      <c r="AA98" s="217"/>
      <c r="AB98" s="208"/>
      <c r="AC98" s="257"/>
      <c r="AD98" s="252"/>
      <c r="AE98" s="252"/>
      <c r="AF98" s="252"/>
      <c r="AG98" s="252"/>
      <c r="AH98" s="255"/>
      <c r="AI98" s="283"/>
      <c r="AJ98" s="255"/>
      <c r="AK98" s="283"/>
      <c r="AL98" s="252"/>
      <c r="AM98" s="218"/>
      <c r="AN98" s="260" t="str">
        <f>IF(ISERROR(VLOOKUP(AL98,'Listas Ley Transparencia'!$H$3:$M$17,2,0)),"",VLOOKUP(AL98,'Listas Ley Transparencia'!$H$3:$M$17,2,0))</f>
        <v/>
      </c>
      <c r="AO98" s="261" t="str">
        <f>IF(ISERROR(VLOOKUP(AL98,'Listas Ley Transparencia'!$H$3:$M$17,3,0)),"",VLOOKUP(AL98,'Listas Ley Transparencia'!$H$3:$M$17,3,0))</f>
        <v/>
      </c>
      <c r="AP98" s="261" t="str">
        <f>IF(ISERROR(VLOOKUP(AL98,'Listas Ley Transparencia'!$H$3:$M$17,4,0)),"",VLOOKUP(AL98,'Listas Ley Transparencia'!$H$3:$M$17,4,0))</f>
        <v/>
      </c>
      <c r="AQ98" s="262" t="str">
        <f>IF(ISERROR(VLOOKUP(AL98,'Listas Ley Transparencia'!$H$3:$M$17,6,0)),"",VLOOKUP(AL98,'Listas Ley Transparencia'!$H$3:$M$17,6,0))</f>
        <v/>
      </c>
      <c r="AR98" s="246"/>
      <c r="AS98" s="217"/>
      <c r="AT98" s="247"/>
      <c r="AU98" s="247"/>
      <c r="AV98" s="208"/>
      <c r="AW98" s="270"/>
      <c r="AX98" s="271"/>
      <c r="AY98" s="272"/>
      <c r="AZ98" s="272"/>
      <c r="BA98" s="273" t="str">
        <f t="shared" si="3"/>
        <v>No</v>
      </c>
    </row>
    <row r="99" spans="1:53" ht="93" customHeight="1" x14ac:dyDescent="0.2">
      <c r="A99" s="209">
        <v>97</v>
      </c>
      <c r="B99" s="210"/>
      <c r="C99" s="210"/>
      <c r="D99" s="210"/>
      <c r="E99" s="211"/>
      <c r="F99" s="210"/>
      <c r="G99" s="210"/>
      <c r="H99" s="210"/>
      <c r="I99" s="221"/>
      <c r="J99" s="221"/>
      <c r="K99" s="213"/>
      <c r="L99" s="214"/>
      <c r="M99" s="237"/>
      <c r="N99" s="240"/>
      <c r="O99" s="239">
        <f>IFERROR(VLOOKUP(N99,'Listas Generales'!$B$25:$C$29,2,0),0)</f>
        <v>0</v>
      </c>
      <c r="P99" s="240"/>
      <c r="Q99" s="239">
        <f>IFERROR(VLOOKUP(P99,'Listas Generales'!$B$32:$C$36,2,0),0)</f>
        <v>0</v>
      </c>
      <c r="R99" s="240"/>
      <c r="S99" s="239">
        <f>IFERROR(VLOOKUP(R99,'Listas Generales'!$B$40:$C$44,2,0),0)</f>
        <v>0</v>
      </c>
      <c r="T99" s="241">
        <f t="shared" si="2"/>
        <v>0</v>
      </c>
      <c r="U99" s="240" t="str">
        <f>IFERROR(VLOOKUP(T99,'Listas Generales'!$B$4:$C$7,2,0),"-")</f>
        <v>Sin clasificar</v>
      </c>
      <c r="V99" s="215"/>
      <c r="W99" s="216"/>
      <c r="X99" s="217"/>
      <c r="Y99" s="217"/>
      <c r="Z99" s="217"/>
      <c r="AA99" s="217"/>
      <c r="AB99" s="208"/>
      <c r="AC99" s="257"/>
      <c r="AD99" s="252"/>
      <c r="AE99" s="252"/>
      <c r="AF99" s="252"/>
      <c r="AG99" s="252"/>
      <c r="AH99" s="255"/>
      <c r="AI99" s="283"/>
      <c r="AJ99" s="255"/>
      <c r="AK99" s="283"/>
      <c r="AL99" s="252"/>
      <c r="AM99" s="218"/>
      <c r="AN99" s="260" t="str">
        <f>IF(ISERROR(VLOOKUP(AL99,'Listas Ley Transparencia'!$H$3:$M$17,2,0)),"",VLOOKUP(AL99,'Listas Ley Transparencia'!$H$3:$M$17,2,0))</f>
        <v/>
      </c>
      <c r="AO99" s="261" t="str">
        <f>IF(ISERROR(VLOOKUP(AL99,'Listas Ley Transparencia'!$H$3:$M$17,3,0)),"",VLOOKUP(AL99,'Listas Ley Transparencia'!$H$3:$M$17,3,0))</f>
        <v/>
      </c>
      <c r="AP99" s="261" t="str">
        <f>IF(ISERROR(VLOOKUP(AL99,'Listas Ley Transparencia'!$H$3:$M$17,4,0)),"",VLOOKUP(AL99,'Listas Ley Transparencia'!$H$3:$M$17,4,0))</f>
        <v/>
      </c>
      <c r="AQ99" s="262" t="str">
        <f>IF(ISERROR(VLOOKUP(AL99,'Listas Ley Transparencia'!$H$3:$M$17,6,0)),"",VLOOKUP(AL99,'Listas Ley Transparencia'!$H$3:$M$17,6,0))</f>
        <v/>
      </c>
      <c r="AR99" s="246"/>
      <c r="AS99" s="217"/>
      <c r="AT99" s="247"/>
      <c r="AU99" s="247"/>
      <c r="AV99" s="208"/>
      <c r="AW99" s="270"/>
      <c r="AX99" s="271"/>
      <c r="AY99" s="272"/>
      <c r="AZ99" s="272"/>
      <c r="BA99" s="273" t="str">
        <f t="shared" si="3"/>
        <v>No</v>
      </c>
    </row>
    <row r="100" spans="1:53" ht="93" customHeight="1" x14ac:dyDescent="0.2">
      <c r="A100" s="209">
        <v>98</v>
      </c>
      <c r="B100" s="210"/>
      <c r="C100" s="210"/>
      <c r="D100" s="210"/>
      <c r="E100" s="211"/>
      <c r="F100" s="210"/>
      <c r="G100" s="210"/>
      <c r="H100" s="210"/>
      <c r="I100" s="221"/>
      <c r="J100" s="221"/>
      <c r="K100" s="213"/>
      <c r="L100" s="214"/>
      <c r="M100" s="237"/>
      <c r="N100" s="240"/>
      <c r="O100" s="239">
        <f>IFERROR(VLOOKUP(N100,'Listas Generales'!$B$25:$C$29,2,0),0)</f>
        <v>0</v>
      </c>
      <c r="P100" s="240"/>
      <c r="Q100" s="239">
        <f>IFERROR(VLOOKUP(P100,'Listas Generales'!$B$32:$C$36,2,0),0)</f>
        <v>0</v>
      </c>
      <c r="R100" s="240"/>
      <c r="S100" s="239">
        <f>IFERROR(VLOOKUP(R100,'Listas Generales'!$B$40:$C$44,2,0),0)</f>
        <v>0</v>
      </c>
      <c r="T100" s="241">
        <f t="shared" si="2"/>
        <v>0</v>
      </c>
      <c r="U100" s="240" t="str">
        <f>IFERROR(VLOOKUP(T100,'Listas Generales'!$B$4:$C$7,2,0),"-")</f>
        <v>Sin clasificar</v>
      </c>
      <c r="V100" s="215"/>
      <c r="W100" s="216"/>
      <c r="X100" s="217"/>
      <c r="Y100" s="217"/>
      <c r="Z100" s="217"/>
      <c r="AA100" s="217"/>
      <c r="AB100" s="208"/>
      <c r="AC100" s="257"/>
      <c r="AD100" s="252"/>
      <c r="AE100" s="252"/>
      <c r="AF100" s="252"/>
      <c r="AG100" s="252"/>
      <c r="AH100" s="255"/>
      <c r="AI100" s="283"/>
      <c r="AJ100" s="255"/>
      <c r="AK100" s="283"/>
      <c r="AL100" s="252"/>
      <c r="AM100" s="218"/>
      <c r="AN100" s="260" t="str">
        <f>IF(ISERROR(VLOOKUP(AL100,'Listas Ley Transparencia'!$H$3:$M$17,2,0)),"",VLOOKUP(AL100,'Listas Ley Transparencia'!$H$3:$M$17,2,0))</f>
        <v/>
      </c>
      <c r="AO100" s="261" t="str">
        <f>IF(ISERROR(VLOOKUP(AL100,'Listas Ley Transparencia'!$H$3:$M$17,3,0)),"",VLOOKUP(AL100,'Listas Ley Transparencia'!$H$3:$M$17,3,0))</f>
        <v/>
      </c>
      <c r="AP100" s="261" t="str">
        <f>IF(ISERROR(VLOOKUP(AL100,'Listas Ley Transparencia'!$H$3:$M$17,4,0)),"",VLOOKUP(AL100,'Listas Ley Transparencia'!$H$3:$M$17,4,0))</f>
        <v/>
      </c>
      <c r="AQ100" s="262" t="str">
        <f>IF(ISERROR(VLOOKUP(AL100,'Listas Ley Transparencia'!$H$3:$M$17,6,0)),"",VLOOKUP(AL100,'Listas Ley Transparencia'!$H$3:$M$17,6,0))</f>
        <v/>
      </c>
      <c r="AR100" s="246"/>
      <c r="AS100" s="217"/>
      <c r="AT100" s="247"/>
      <c r="AU100" s="247"/>
      <c r="AV100" s="208"/>
      <c r="AW100" s="270"/>
      <c r="AX100" s="271"/>
      <c r="AY100" s="272"/>
      <c r="AZ100" s="272"/>
      <c r="BA100" s="273" t="str">
        <f t="shared" si="3"/>
        <v>No</v>
      </c>
    </row>
    <row r="101" spans="1:53" ht="93" customHeight="1" x14ac:dyDescent="0.2">
      <c r="A101" s="209">
        <v>99</v>
      </c>
      <c r="B101" s="210"/>
      <c r="C101" s="210"/>
      <c r="D101" s="210"/>
      <c r="E101" s="211"/>
      <c r="F101" s="210"/>
      <c r="G101" s="210"/>
      <c r="H101" s="210"/>
      <c r="I101" s="221"/>
      <c r="J101" s="221"/>
      <c r="K101" s="213"/>
      <c r="L101" s="214"/>
      <c r="M101" s="237"/>
      <c r="N101" s="240"/>
      <c r="O101" s="239">
        <f>IFERROR(VLOOKUP(N101,'Listas Generales'!$B$25:$C$29,2,0),0)</f>
        <v>0</v>
      </c>
      <c r="P101" s="240"/>
      <c r="Q101" s="239">
        <f>IFERROR(VLOOKUP(P101,'Listas Generales'!$B$32:$C$36,2,0),0)</f>
        <v>0</v>
      </c>
      <c r="R101" s="240"/>
      <c r="S101" s="239">
        <f>IFERROR(VLOOKUP(R101,'Listas Generales'!$B$40:$C$44,2,0),0)</f>
        <v>0</v>
      </c>
      <c r="T101" s="241">
        <f t="shared" si="2"/>
        <v>0</v>
      </c>
      <c r="U101" s="240" t="str">
        <f>IFERROR(VLOOKUP(T101,'Listas Generales'!$B$4:$C$7,2,0),"-")</f>
        <v>Sin clasificar</v>
      </c>
      <c r="V101" s="215"/>
      <c r="W101" s="216"/>
      <c r="X101" s="217"/>
      <c r="Y101" s="217"/>
      <c r="Z101" s="217"/>
      <c r="AA101" s="217"/>
      <c r="AB101" s="208"/>
      <c r="AC101" s="257"/>
      <c r="AD101" s="252"/>
      <c r="AE101" s="252"/>
      <c r="AF101" s="252"/>
      <c r="AG101" s="252"/>
      <c r="AH101" s="255"/>
      <c r="AI101" s="283"/>
      <c r="AJ101" s="255"/>
      <c r="AK101" s="283"/>
      <c r="AL101" s="252"/>
      <c r="AM101" s="218"/>
      <c r="AN101" s="260" t="str">
        <f>IF(ISERROR(VLOOKUP(AL101,'Listas Ley Transparencia'!$H$3:$M$17,2,0)),"",VLOOKUP(AL101,'Listas Ley Transparencia'!$H$3:$M$17,2,0))</f>
        <v/>
      </c>
      <c r="AO101" s="261" t="str">
        <f>IF(ISERROR(VLOOKUP(AL101,'Listas Ley Transparencia'!$H$3:$M$17,3,0)),"",VLOOKUP(AL101,'Listas Ley Transparencia'!$H$3:$M$17,3,0))</f>
        <v/>
      </c>
      <c r="AP101" s="261" t="str">
        <f>IF(ISERROR(VLOOKUP(AL101,'Listas Ley Transparencia'!$H$3:$M$17,4,0)),"",VLOOKUP(AL101,'Listas Ley Transparencia'!$H$3:$M$17,4,0))</f>
        <v/>
      </c>
      <c r="AQ101" s="262" t="str">
        <f>IF(ISERROR(VLOOKUP(AL101,'Listas Ley Transparencia'!$H$3:$M$17,6,0)),"",VLOOKUP(AL101,'Listas Ley Transparencia'!$H$3:$M$17,6,0))</f>
        <v/>
      </c>
      <c r="AR101" s="246"/>
      <c r="AS101" s="217"/>
      <c r="AT101" s="247"/>
      <c r="AU101" s="247"/>
      <c r="AV101" s="208"/>
      <c r="AW101" s="270"/>
      <c r="AX101" s="271"/>
      <c r="AY101" s="272"/>
      <c r="AZ101" s="272"/>
      <c r="BA101" s="273" t="str">
        <f t="shared" si="3"/>
        <v>No</v>
      </c>
    </row>
    <row r="102" spans="1:53" ht="93" customHeight="1" x14ac:dyDescent="0.2">
      <c r="A102" s="209">
        <v>100</v>
      </c>
      <c r="B102" s="210"/>
      <c r="C102" s="210"/>
      <c r="D102" s="210"/>
      <c r="E102" s="211"/>
      <c r="F102" s="210"/>
      <c r="G102" s="210"/>
      <c r="H102" s="210"/>
      <c r="I102" s="221"/>
      <c r="J102" s="221"/>
      <c r="K102" s="213"/>
      <c r="L102" s="214"/>
      <c r="M102" s="237"/>
      <c r="N102" s="240"/>
      <c r="O102" s="239">
        <f>IFERROR(VLOOKUP(N102,'Listas Generales'!$B$25:$C$29,2,0),0)</f>
        <v>0</v>
      </c>
      <c r="P102" s="240"/>
      <c r="Q102" s="239">
        <f>IFERROR(VLOOKUP(P102,'Listas Generales'!$B$32:$C$36,2,0),0)</f>
        <v>0</v>
      </c>
      <c r="R102" s="240"/>
      <c r="S102" s="239">
        <f>IFERROR(VLOOKUP(R102,'Listas Generales'!$B$40:$C$44,2,0),0)</f>
        <v>0</v>
      </c>
      <c r="T102" s="241">
        <f t="shared" si="2"/>
        <v>0</v>
      </c>
      <c r="U102" s="240" t="str">
        <f>IFERROR(VLOOKUP(T102,'Listas Generales'!$B$4:$C$7,2,0),"-")</f>
        <v>Sin clasificar</v>
      </c>
      <c r="V102" s="215"/>
      <c r="W102" s="216"/>
      <c r="X102" s="217"/>
      <c r="Y102" s="217"/>
      <c r="Z102" s="217"/>
      <c r="AA102" s="217"/>
      <c r="AB102" s="208"/>
      <c r="AC102" s="257"/>
      <c r="AD102" s="252"/>
      <c r="AE102" s="252"/>
      <c r="AF102" s="252"/>
      <c r="AG102" s="252"/>
      <c r="AH102" s="255"/>
      <c r="AI102" s="283"/>
      <c r="AJ102" s="255"/>
      <c r="AK102" s="283"/>
      <c r="AL102" s="252"/>
      <c r="AM102" s="218"/>
      <c r="AN102" s="260" t="str">
        <f>IF(ISERROR(VLOOKUP(AL102,'Listas Ley Transparencia'!$H$3:$M$17,2,0)),"",VLOOKUP(AL102,'Listas Ley Transparencia'!$H$3:$M$17,2,0))</f>
        <v/>
      </c>
      <c r="AO102" s="261" t="str">
        <f>IF(ISERROR(VLOOKUP(AL102,'Listas Ley Transparencia'!$H$3:$M$17,3,0)),"",VLOOKUP(AL102,'Listas Ley Transparencia'!$H$3:$M$17,3,0))</f>
        <v/>
      </c>
      <c r="AP102" s="261" t="str">
        <f>IF(ISERROR(VLOOKUP(AL102,'Listas Ley Transparencia'!$H$3:$M$17,4,0)),"",VLOOKUP(AL102,'Listas Ley Transparencia'!$H$3:$M$17,4,0))</f>
        <v/>
      </c>
      <c r="AQ102" s="262" t="str">
        <f>IF(ISERROR(VLOOKUP(AL102,'Listas Ley Transparencia'!$H$3:$M$17,6,0)),"",VLOOKUP(AL102,'Listas Ley Transparencia'!$H$3:$M$17,6,0))</f>
        <v/>
      </c>
      <c r="AR102" s="246"/>
      <c r="AS102" s="217"/>
      <c r="AT102" s="247"/>
      <c r="AU102" s="247"/>
      <c r="AV102" s="208"/>
      <c r="AW102" s="270"/>
      <c r="AX102" s="271"/>
      <c r="AY102" s="272"/>
      <c r="AZ102" s="272"/>
      <c r="BA102" s="273" t="str">
        <f t="shared" si="3"/>
        <v>No</v>
      </c>
    </row>
    <row r="103" spans="1:53" ht="93" customHeight="1" x14ac:dyDescent="0.2">
      <c r="A103" s="209">
        <v>101</v>
      </c>
      <c r="B103" s="210"/>
      <c r="C103" s="210"/>
      <c r="D103" s="210"/>
      <c r="E103" s="211"/>
      <c r="F103" s="210"/>
      <c r="G103" s="210"/>
      <c r="H103" s="210"/>
      <c r="I103" s="221"/>
      <c r="J103" s="221"/>
      <c r="K103" s="213"/>
      <c r="L103" s="214"/>
      <c r="M103" s="237"/>
      <c r="N103" s="240"/>
      <c r="O103" s="239">
        <f>IFERROR(VLOOKUP(N103,'Listas Generales'!$B$25:$C$29,2,0),0)</f>
        <v>0</v>
      </c>
      <c r="P103" s="240"/>
      <c r="Q103" s="239">
        <f>IFERROR(VLOOKUP(P103,'Listas Generales'!$B$32:$C$36,2,0),0)</f>
        <v>0</v>
      </c>
      <c r="R103" s="240"/>
      <c r="S103" s="239">
        <f>IFERROR(VLOOKUP(R103,'Listas Generales'!$B$40:$C$44,2,0),0)</f>
        <v>0</v>
      </c>
      <c r="T103" s="241">
        <f t="shared" si="2"/>
        <v>0</v>
      </c>
      <c r="U103" s="240" t="str">
        <f>IFERROR(VLOOKUP(T103,'Listas Generales'!$B$4:$C$7,2,0),"-")</f>
        <v>Sin clasificar</v>
      </c>
      <c r="V103" s="215"/>
      <c r="W103" s="216"/>
      <c r="X103" s="217"/>
      <c r="Y103" s="217"/>
      <c r="Z103" s="217"/>
      <c r="AA103" s="217"/>
      <c r="AB103" s="208"/>
      <c r="AC103" s="257"/>
      <c r="AD103" s="252"/>
      <c r="AE103" s="252"/>
      <c r="AF103" s="252"/>
      <c r="AG103" s="252"/>
      <c r="AH103" s="255"/>
      <c r="AI103" s="283"/>
      <c r="AJ103" s="255"/>
      <c r="AK103" s="283"/>
      <c r="AL103" s="252"/>
      <c r="AM103" s="218"/>
      <c r="AN103" s="260" t="str">
        <f>IF(ISERROR(VLOOKUP(AL103,'Listas Ley Transparencia'!$H$3:$M$17,2,0)),"",VLOOKUP(AL103,'Listas Ley Transparencia'!$H$3:$M$17,2,0))</f>
        <v/>
      </c>
      <c r="AO103" s="261" t="str">
        <f>IF(ISERROR(VLOOKUP(AL103,'Listas Ley Transparencia'!$H$3:$M$17,3,0)),"",VLOOKUP(AL103,'Listas Ley Transparencia'!$H$3:$M$17,3,0))</f>
        <v/>
      </c>
      <c r="AP103" s="261" t="str">
        <f>IF(ISERROR(VLOOKUP(AL103,'Listas Ley Transparencia'!$H$3:$M$17,4,0)),"",VLOOKUP(AL103,'Listas Ley Transparencia'!$H$3:$M$17,4,0))</f>
        <v/>
      </c>
      <c r="AQ103" s="262" t="str">
        <f>IF(ISERROR(VLOOKUP(AL103,'Listas Ley Transparencia'!$H$3:$M$17,6,0)),"",VLOOKUP(AL103,'Listas Ley Transparencia'!$H$3:$M$17,6,0))</f>
        <v/>
      </c>
      <c r="AR103" s="246"/>
      <c r="AS103" s="217"/>
      <c r="AT103" s="247"/>
      <c r="AU103" s="247"/>
      <c r="AV103" s="208"/>
      <c r="AW103" s="270"/>
      <c r="AX103" s="271"/>
      <c r="AY103" s="272"/>
      <c r="AZ103" s="272"/>
      <c r="BA103" s="273" t="str">
        <f t="shared" si="3"/>
        <v>No</v>
      </c>
    </row>
    <row r="104" spans="1:53" ht="93" customHeight="1" x14ac:dyDescent="0.2">
      <c r="A104" s="209">
        <v>102</v>
      </c>
      <c r="B104" s="210"/>
      <c r="C104" s="210"/>
      <c r="D104" s="210"/>
      <c r="E104" s="211"/>
      <c r="F104" s="210"/>
      <c r="G104" s="210"/>
      <c r="H104" s="210"/>
      <c r="I104" s="221"/>
      <c r="J104" s="221"/>
      <c r="K104" s="213"/>
      <c r="L104" s="214"/>
      <c r="M104" s="237"/>
      <c r="N104" s="240"/>
      <c r="O104" s="239">
        <f>IFERROR(VLOOKUP(N104,'Listas Generales'!$B$25:$C$29,2,0),0)</f>
        <v>0</v>
      </c>
      <c r="P104" s="240"/>
      <c r="Q104" s="239">
        <f>IFERROR(VLOOKUP(P104,'Listas Generales'!$B$32:$C$36,2,0),0)</f>
        <v>0</v>
      </c>
      <c r="R104" s="240"/>
      <c r="S104" s="239">
        <f>IFERROR(VLOOKUP(R104,'Listas Generales'!$B$40:$C$44,2,0),0)</f>
        <v>0</v>
      </c>
      <c r="T104" s="241">
        <f t="shared" si="2"/>
        <v>0</v>
      </c>
      <c r="U104" s="240" t="str">
        <f>IFERROR(VLOOKUP(T104,'Listas Generales'!$B$4:$C$7,2,0),"-")</f>
        <v>Sin clasificar</v>
      </c>
      <c r="V104" s="215"/>
      <c r="W104" s="216"/>
      <c r="X104" s="217"/>
      <c r="Y104" s="217"/>
      <c r="Z104" s="217"/>
      <c r="AA104" s="217"/>
      <c r="AB104" s="208"/>
      <c r="AC104" s="257"/>
      <c r="AD104" s="252"/>
      <c r="AE104" s="252"/>
      <c r="AF104" s="252"/>
      <c r="AG104" s="252"/>
      <c r="AH104" s="255"/>
      <c r="AI104" s="283"/>
      <c r="AJ104" s="255"/>
      <c r="AK104" s="283"/>
      <c r="AL104" s="252"/>
      <c r="AM104" s="218"/>
      <c r="AN104" s="260" t="str">
        <f>IF(ISERROR(VLOOKUP(AL104,'Listas Ley Transparencia'!$H$3:$M$17,2,0)),"",VLOOKUP(AL104,'Listas Ley Transparencia'!$H$3:$M$17,2,0))</f>
        <v/>
      </c>
      <c r="AO104" s="261" t="str">
        <f>IF(ISERROR(VLOOKUP(AL104,'Listas Ley Transparencia'!$H$3:$M$17,3,0)),"",VLOOKUP(AL104,'Listas Ley Transparencia'!$H$3:$M$17,3,0))</f>
        <v/>
      </c>
      <c r="AP104" s="261" t="str">
        <f>IF(ISERROR(VLOOKUP(AL104,'Listas Ley Transparencia'!$H$3:$M$17,4,0)),"",VLOOKUP(AL104,'Listas Ley Transparencia'!$H$3:$M$17,4,0))</f>
        <v/>
      </c>
      <c r="AQ104" s="262" t="str">
        <f>IF(ISERROR(VLOOKUP(AL104,'Listas Ley Transparencia'!$H$3:$M$17,6,0)),"",VLOOKUP(AL104,'Listas Ley Transparencia'!$H$3:$M$17,6,0))</f>
        <v/>
      </c>
      <c r="AR104" s="246"/>
      <c r="AS104" s="217"/>
      <c r="AT104" s="247"/>
      <c r="AU104" s="247"/>
      <c r="AV104" s="208"/>
      <c r="AW104" s="270"/>
      <c r="AX104" s="271"/>
      <c r="AY104" s="272"/>
      <c r="AZ104" s="272"/>
      <c r="BA104" s="273" t="str">
        <f t="shared" si="3"/>
        <v>No</v>
      </c>
    </row>
    <row r="105" spans="1:53" ht="93" customHeight="1" x14ac:dyDescent="0.2">
      <c r="A105" s="209">
        <v>103</v>
      </c>
      <c r="B105" s="210"/>
      <c r="C105" s="210"/>
      <c r="D105" s="210"/>
      <c r="E105" s="211"/>
      <c r="F105" s="210"/>
      <c r="G105" s="210"/>
      <c r="H105" s="210"/>
      <c r="I105" s="221"/>
      <c r="J105" s="221"/>
      <c r="K105" s="213"/>
      <c r="L105" s="214"/>
      <c r="M105" s="237"/>
      <c r="N105" s="240"/>
      <c r="O105" s="239">
        <f>IFERROR(VLOOKUP(N105,'Listas Generales'!$B$25:$C$29,2,0),0)</f>
        <v>0</v>
      </c>
      <c r="P105" s="240"/>
      <c r="Q105" s="239">
        <f>IFERROR(VLOOKUP(P105,'Listas Generales'!$B$32:$C$36,2,0),0)</f>
        <v>0</v>
      </c>
      <c r="R105" s="240"/>
      <c r="S105" s="239">
        <f>IFERROR(VLOOKUP(R105,'Listas Generales'!$B$40:$C$44,2,0),0)</f>
        <v>0</v>
      </c>
      <c r="T105" s="241">
        <f t="shared" si="2"/>
        <v>0</v>
      </c>
      <c r="U105" s="240" t="str">
        <f>IFERROR(VLOOKUP(T105,'Listas Generales'!$B$4:$C$7,2,0),"-")</f>
        <v>Sin clasificar</v>
      </c>
      <c r="V105" s="215"/>
      <c r="W105" s="216"/>
      <c r="X105" s="217"/>
      <c r="Y105" s="217"/>
      <c r="Z105" s="217"/>
      <c r="AA105" s="217"/>
      <c r="AB105" s="208"/>
      <c r="AC105" s="257"/>
      <c r="AD105" s="252"/>
      <c r="AE105" s="252"/>
      <c r="AF105" s="252"/>
      <c r="AG105" s="252"/>
      <c r="AH105" s="255"/>
      <c r="AI105" s="283"/>
      <c r="AJ105" s="255"/>
      <c r="AK105" s="283"/>
      <c r="AL105" s="252"/>
      <c r="AM105" s="218"/>
      <c r="AN105" s="260" t="str">
        <f>IF(ISERROR(VLOOKUP(AL105,'Listas Ley Transparencia'!$H$3:$M$17,2,0)),"",VLOOKUP(AL105,'Listas Ley Transparencia'!$H$3:$M$17,2,0))</f>
        <v/>
      </c>
      <c r="AO105" s="261" t="str">
        <f>IF(ISERROR(VLOOKUP(AL105,'Listas Ley Transparencia'!$H$3:$M$17,3,0)),"",VLOOKUP(AL105,'Listas Ley Transparencia'!$H$3:$M$17,3,0))</f>
        <v/>
      </c>
      <c r="AP105" s="261" t="str">
        <f>IF(ISERROR(VLOOKUP(AL105,'Listas Ley Transparencia'!$H$3:$M$17,4,0)),"",VLOOKUP(AL105,'Listas Ley Transparencia'!$H$3:$M$17,4,0))</f>
        <v/>
      </c>
      <c r="AQ105" s="262" t="str">
        <f>IF(ISERROR(VLOOKUP(AL105,'Listas Ley Transparencia'!$H$3:$M$17,6,0)),"",VLOOKUP(AL105,'Listas Ley Transparencia'!$H$3:$M$17,6,0))</f>
        <v/>
      </c>
      <c r="AR105" s="246"/>
      <c r="AS105" s="217"/>
      <c r="AT105" s="247"/>
      <c r="AU105" s="247"/>
      <c r="AV105" s="208"/>
      <c r="AW105" s="270"/>
      <c r="AX105" s="271"/>
      <c r="AY105" s="272"/>
      <c r="AZ105" s="272"/>
      <c r="BA105" s="273" t="str">
        <f t="shared" si="3"/>
        <v>No</v>
      </c>
    </row>
    <row r="106" spans="1:53" ht="93" customHeight="1" x14ac:dyDescent="0.2">
      <c r="A106" s="209">
        <v>104</v>
      </c>
      <c r="B106" s="210"/>
      <c r="C106" s="210"/>
      <c r="D106" s="210"/>
      <c r="E106" s="211"/>
      <c r="F106" s="210"/>
      <c r="G106" s="210"/>
      <c r="H106" s="210"/>
      <c r="I106" s="221"/>
      <c r="J106" s="221"/>
      <c r="K106" s="213"/>
      <c r="L106" s="214"/>
      <c r="M106" s="237"/>
      <c r="N106" s="240"/>
      <c r="O106" s="239">
        <f>IFERROR(VLOOKUP(N106,'Listas Generales'!$B$25:$C$29,2,0),0)</f>
        <v>0</v>
      </c>
      <c r="P106" s="240"/>
      <c r="Q106" s="239">
        <f>IFERROR(VLOOKUP(P106,'Listas Generales'!$B$32:$C$36,2,0),0)</f>
        <v>0</v>
      </c>
      <c r="R106" s="240"/>
      <c r="S106" s="239">
        <f>IFERROR(VLOOKUP(R106,'Listas Generales'!$B$40:$C$44,2,0),0)</f>
        <v>0</v>
      </c>
      <c r="T106" s="241">
        <f t="shared" si="2"/>
        <v>0</v>
      </c>
      <c r="U106" s="240" t="str">
        <f>IFERROR(VLOOKUP(T106,'Listas Generales'!$B$4:$C$7,2,0),"-")</f>
        <v>Sin clasificar</v>
      </c>
      <c r="V106" s="215"/>
      <c r="W106" s="216"/>
      <c r="X106" s="217"/>
      <c r="Y106" s="217"/>
      <c r="Z106" s="217"/>
      <c r="AA106" s="217"/>
      <c r="AB106" s="208"/>
      <c r="AC106" s="257"/>
      <c r="AD106" s="252"/>
      <c r="AE106" s="252"/>
      <c r="AF106" s="252"/>
      <c r="AG106" s="252"/>
      <c r="AH106" s="255"/>
      <c r="AI106" s="283"/>
      <c r="AJ106" s="255"/>
      <c r="AK106" s="283"/>
      <c r="AL106" s="252"/>
      <c r="AM106" s="218"/>
      <c r="AN106" s="260" t="str">
        <f>IF(ISERROR(VLOOKUP(AL106,'Listas Ley Transparencia'!$H$3:$M$17,2,0)),"",VLOOKUP(AL106,'Listas Ley Transparencia'!$H$3:$M$17,2,0))</f>
        <v/>
      </c>
      <c r="AO106" s="261" t="str">
        <f>IF(ISERROR(VLOOKUP(AL106,'Listas Ley Transparencia'!$H$3:$M$17,3,0)),"",VLOOKUP(AL106,'Listas Ley Transparencia'!$H$3:$M$17,3,0))</f>
        <v/>
      </c>
      <c r="AP106" s="261" t="str">
        <f>IF(ISERROR(VLOOKUP(AL106,'Listas Ley Transparencia'!$H$3:$M$17,4,0)),"",VLOOKUP(AL106,'Listas Ley Transparencia'!$H$3:$M$17,4,0))</f>
        <v/>
      </c>
      <c r="AQ106" s="262" t="str">
        <f>IF(ISERROR(VLOOKUP(AL106,'Listas Ley Transparencia'!$H$3:$M$17,6,0)),"",VLOOKUP(AL106,'Listas Ley Transparencia'!$H$3:$M$17,6,0))</f>
        <v/>
      </c>
      <c r="AR106" s="246"/>
      <c r="AS106" s="217"/>
      <c r="AT106" s="247"/>
      <c r="AU106" s="247"/>
      <c r="AV106" s="208"/>
      <c r="AW106" s="270"/>
      <c r="AX106" s="271"/>
      <c r="AY106" s="272"/>
      <c r="AZ106" s="272"/>
      <c r="BA106" s="273" t="str">
        <f t="shared" si="3"/>
        <v>No</v>
      </c>
    </row>
    <row r="107" spans="1:53" ht="93" customHeight="1" x14ac:dyDescent="0.2">
      <c r="A107" s="209">
        <v>105</v>
      </c>
      <c r="B107" s="210"/>
      <c r="C107" s="210"/>
      <c r="D107" s="210"/>
      <c r="E107" s="211"/>
      <c r="F107" s="210"/>
      <c r="G107" s="210"/>
      <c r="H107" s="210"/>
      <c r="I107" s="221"/>
      <c r="J107" s="221"/>
      <c r="K107" s="213"/>
      <c r="L107" s="214"/>
      <c r="M107" s="237"/>
      <c r="N107" s="240"/>
      <c r="O107" s="239">
        <f>IFERROR(VLOOKUP(N107,'Listas Generales'!$B$25:$C$29,2,0),0)</f>
        <v>0</v>
      </c>
      <c r="P107" s="240"/>
      <c r="Q107" s="239">
        <f>IFERROR(VLOOKUP(P107,'Listas Generales'!$B$32:$C$36,2,0),0)</f>
        <v>0</v>
      </c>
      <c r="R107" s="240"/>
      <c r="S107" s="239">
        <f>IFERROR(VLOOKUP(R107,'Listas Generales'!$B$40:$C$44,2,0),0)</f>
        <v>0</v>
      </c>
      <c r="T107" s="241">
        <f t="shared" si="2"/>
        <v>0</v>
      </c>
      <c r="U107" s="240" t="str">
        <f>IFERROR(VLOOKUP(T107,'Listas Generales'!$B$4:$C$7,2,0),"-")</f>
        <v>Sin clasificar</v>
      </c>
      <c r="V107" s="215"/>
      <c r="W107" s="216"/>
      <c r="X107" s="217"/>
      <c r="Y107" s="217"/>
      <c r="Z107" s="217"/>
      <c r="AA107" s="217"/>
      <c r="AB107" s="208"/>
      <c r="AC107" s="257"/>
      <c r="AD107" s="252"/>
      <c r="AE107" s="252"/>
      <c r="AF107" s="252"/>
      <c r="AG107" s="252"/>
      <c r="AH107" s="255"/>
      <c r="AI107" s="283"/>
      <c r="AJ107" s="255"/>
      <c r="AK107" s="283"/>
      <c r="AL107" s="252"/>
      <c r="AM107" s="218"/>
      <c r="AN107" s="260" t="str">
        <f>IF(ISERROR(VLOOKUP(AL107,'Listas Ley Transparencia'!$H$3:$M$17,2,0)),"",VLOOKUP(AL107,'Listas Ley Transparencia'!$H$3:$M$17,2,0))</f>
        <v/>
      </c>
      <c r="AO107" s="261" t="str">
        <f>IF(ISERROR(VLOOKUP(AL107,'Listas Ley Transparencia'!$H$3:$M$17,3,0)),"",VLOOKUP(AL107,'Listas Ley Transparencia'!$H$3:$M$17,3,0))</f>
        <v/>
      </c>
      <c r="AP107" s="261" t="str">
        <f>IF(ISERROR(VLOOKUP(AL107,'Listas Ley Transparencia'!$H$3:$M$17,4,0)),"",VLOOKUP(AL107,'Listas Ley Transparencia'!$H$3:$M$17,4,0))</f>
        <v/>
      </c>
      <c r="AQ107" s="262" t="str">
        <f>IF(ISERROR(VLOOKUP(AL107,'Listas Ley Transparencia'!$H$3:$M$17,6,0)),"",VLOOKUP(AL107,'Listas Ley Transparencia'!$H$3:$M$17,6,0))</f>
        <v/>
      </c>
      <c r="AR107" s="246"/>
      <c r="AS107" s="217"/>
      <c r="AT107" s="247"/>
      <c r="AU107" s="247"/>
      <c r="AV107" s="208"/>
      <c r="AW107" s="270"/>
      <c r="AX107" s="271"/>
      <c r="AY107" s="272"/>
      <c r="AZ107" s="272"/>
      <c r="BA107" s="273" t="str">
        <f t="shared" si="3"/>
        <v>No</v>
      </c>
    </row>
    <row r="108" spans="1:53" ht="93" customHeight="1" x14ac:dyDescent="0.2">
      <c r="A108" s="209">
        <v>106</v>
      </c>
      <c r="B108" s="210"/>
      <c r="C108" s="210"/>
      <c r="D108" s="210"/>
      <c r="E108" s="211"/>
      <c r="F108" s="210"/>
      <c r="G108" s="210"/>
      <c r="H108" s="210"/>
      <c r="I108" s="221"/>
      <c r="J108" s="221"/>
      <c r="K108" s="213"/>
      <c r="L108" s="214"/>
      <c r="M108" s="237"/>
      <c r="N108" s="240"/>
      <c r="O108" s="239">
        <f>IFERROR(VLOOKUP(N108,'Listas Generales'!$B$25:$C$29,2,0),0)</f>
        <v>0</v>
      </c>
      <c r="P108" s="240"/>
      <c r="Q108" s="239">
        <f>IFERROR(VLOOKUP(P108,'Listas Generales'!$B$32:$C$36,2,0),0)</f>
        <v>0</v>
      </c>
      <c r="R108" s="240"/>
      <c r="S108" s="239">
        <f>IFERROR(VLOOKUP(R108,'Listas Generales'!$B$40:$C$44,2,0),0)</f>
        <v>0</v>
      </c>
      <c r="T108" s="241">
        <f t="shared" si="2"/>
        <v>0</v>
      </c>
      <c r="U108" s="240" t="str">
        <f>IFERROR(VLOOKUP(T108,'Listas Generales'!$B$4:$C$7,2,0),"-")</f>
        <v>Sin clasificar</v>
      </c>
      <c r="V108" s="215"/>
      <c r="W108" s="216"/>
      <c r="X108" s="217"/>
      <c r="Y108" s="217"/>
      <c r="Z108" s="217"/>
      <c r="AA108" s="217"/>
      <c r="AB108" s="208"/>
      <c r="AC108" s="257"/>
      <c r="AD108" s="252"/>
      <c r="AE108" s="252"/>
      <c r="AF108" s="252"/>
      <c r="AG108" s="252"/>
      <c r="AH108" s="255"/>
      <c r="AI108" s="283"/>
      <c r="AJ108" s="255"/>
      <c r="AK108" s="283"/>
      <c r="AL108" s="252"/>
      <c r="AM108" s="218"/>
      <c r="AN108" s="260" t="str">
        <f>IF(ISERROR(VLOOKUP(AL108,'Listas Ley Transparencia'!$H$3:$M$17,2,0)),"",VLOOKUP(AL108,'Listas Ley Transparencia'!$H$3:$M$17,2,0))</f>
        <v/>
      </c>
      <c r="AO108" s="261" t="str">
        <f>IF(ISERROR(VLOOKUP(AL108,'Listas Ley Transparencia'!$H$3:$M$17,3,0)),"",VLOOKUP(AL108,'Listas Ley Transparencia'!$H$3:$M$17,3,0))</f>
        <v/>
      </c>
      <c r="AP108" s="261" t="str">
        <f>IF(ISERROR(VLOOKUP(AL108,'Listas Ley Transparencia'!$H$3:$M$17,4,0)),"",VLOOKUP(AL108,'Listas Ley Transparencia'!$H$3:$M$17,4,0))</f>
        <v/>
      </c>
      <c r="AQ108" s="262" t="str">
        <f>IF(ISERROR(VLOOKUP(AL108,'Listas Ley Transparencia'!$H$3:$M$17,6,0)),"",VLOOKUP(AL108,'Listas Ley Transparencia'!$H$3:$M$17,6,0))</f>
        <v/>
      </c>
      <c r="AR108" s="246"/>
      <c r="AS108" s="217"/>
      <c r="AT108" s="247"/>
      <c r="AU108" s="247"/>
      <c r="AV108" s="208"/>
      <c r="AW108" s="270"/>
      <c r="AX108" s="271"/>
      <c r="AY108" s="272"/>
      <c r="AZ108" s="272"/>
      <c r="BA108" s="273" t="str">
        <f t="shared" si="3"/>
        <v>No</v>
      </c>
    </row>
    <row r="109" spans="1:53" ht="93" customHeight="1" x14ac:dyDescent="0.2">
      <c r="A109" s="209">
        <v>107</v>
      </c>
      <c r="B109" s="210"/>
      <c r="C109" s="210"/>
      <c r="D109" s="210"/>
      <c r="E109" s="211"/>
      <c r="F109" s="210"/>
      <c r="G109" s="210"/>
      <c r="H109" s="210"/>
      <c r="I109" s="221"/>
      <c r="J109" s="221"/>
      <c r="K109" s="213"/>
      <c r="L109" s="214"/>
      <c r="M109" s="237"/>
      <c r="N109" s="240"/>
      <c r="O109" s="239">
        <f>IFERROR(VLOOKUP(N109,'Listas Generales'!$B$25:$C$29,2,0),0)</f>
        <v>0</v>
      </c>
      <c r="P109" s="240"/>
      <c r="Q109" s="239">
        <f>IFERROR(VLOOKUP(P109,'Listas Generales'!$B$32:$C$36,2,0),0)</f>
        <v>0</v>
      </c>
      <c r="R109" s="240"/>
      <c r="S109" s="239">
        <f>IFERROR(VLOOKUP(R109,'Listas Generales'!$B$40:$C$44,2,0),0)</f>
        <v>0</v>
      </c>
      <c r="T109" s="241">
        <f t="shared" si="2"/>
        <v>0</v>
      </c>
      <c r="U109" s="240" t="str">
        <f>IFERROR(VLOOKUP(T109,'Listas Generales'!$B$4:$C$7,2,0),"-")</f>
        <v>Sin clasificar</v>
      </c>
      <c r="V109" s="215"/>
      <c r="W109" s="216"/>
      <c r="X109" s="217"/>
      <c r="Y109" s="217"/>
      <c r="Z109" s="217"/>
      <c r="AA109" s="217"/>
      <c r="AB109" s="208"/>
      <c r="AC109" s="257"/>
      <c r="AD109" s="252"/>
      <c r="AE109" s="252"/>
      <c r="AF109" s="252"/>
      <c r="AG109" s="252"/>
      <c r="AH109" s="255"/>
      <c r="AI109" s="283"/>
      <c r="AJ109" s="255"/>
      <c r="AK109" s="283"/>
      <c r="AL109" s="252"/>
      <c r="AM109" s="218"/>
      <c r="AN109" s="260" t="str">
        <f>IF(ISERROR(VLOOKUP(AL109,'Listas Ley Transparencia'!$H$3:$M$17,2,0)),"",VLOOKUP(AL109,'Listas Ley Transparencia'!$H$3:$M$17,2,0))</f>
        <v/>
      </c>
      <c r="AO109" s="261" t="str">
        <f>IF(ISERROR(VLOOKUP(AL109,'Listas Ley Transparencia'!$H$3:$M$17,3,0)),"",VLOOKUP(AL109,'Listas Ley Transparencia'!$H$3:$M$17,3,0))</f>
        <v/>
      </c>
      <c r="AP109" s="261" t="str">
        <f>IF(ISERROR(VLOOKUP(AL109,'Listas Ley Transparencia'!$H$3:$M$17,4,0)),"",VLOOKUP(AL109,'Listas Ley Transparencia'!$H$3:$M$17,4,0))</f>
        <v/>
      </c>
      <c r="AQ109" s="262" t="str">
        <f>IF(ISERROR(VLOOKUP(AL109,'Listas Ley Transparencia'!$H$3:$M$17,6,0)),"",VLOOKUP(AL109,'Listas Ley Transparencia'!$H$3:$M$17,6,0))</f>
        <v/>
      </c>
      <c r="AR109" s="246"/>
      <c r="AS109" s="217"/>
      <c r="AT109" s="247"/>
      <c r="AU109" s="247"/>
      <c r="AV109" s="208"/>
      <c r="AW109" s="270"/>
      <c r="AX109" s="271"/>
      <c r="AY109" s="272"/>
      <c r="AZ109" s="272"/>
      <c r="BA109" s="273" t="str">
        <f t="shared" si="3"/>
        <v>No</v>
      </c>
    </row>
    <row r="110" spans="1:53" ht="93" customHeight="1" x14ac:dyDescent="0.2">
      <c r="A110" s="209">
        <v>108</v>
      </c>
      <c r="B110" s="210"/>
      <c r="C110" s="210"/>
      <c r="D110" s="210"/>
      <c r="E110" s="211"/>
      <c r="F110" s="210"/>
      <c r="G110" s="210"/>
      <c r="H110" s="210"/>
      <c r="I110" s="221"/>
      <c r="J110" s="221"/>
      <c r="K110" s="213"/>
      <c r="L110" s="214"/>
      <c r="M110" s="237"/>
      <c r="N110" s="240"/>
      <c r="O110" s="239">
        <f>IFERROR(VLOOKUP(N110,'Listas Generales'!$B$25:$C$29,2,0),0)</f>
        <v>0</v>
      </c>
      <c r="P110" s="240"/>
      <c r="Q110" s="239">
        <f>IFERROR(VLOOKUP(P110,'Listas Generales'!$B$32:$C$36,2,0),0)</f>
        <v>0</v>
      </c>
      <c r="R110" s="240"/>
      <c r="S110" s="239">
        <f>IFERROR(VLOOKUP(R110,'Listas Generales'!$B$40:$C$44,2,0),0)</f>
        <v>0</v>
      </c>
      <c r="T110" s="241">
        <f t="shared" si="2"/>
        <v>0</v>
      </c>
      <c r="U110" s="240" t="str">
        <f>IFERROR(VLOOKUP(T110,'Listas Generales'!$B$4:$C$7,2,0),"-")</f>
        <v>Sin clasificar</v>
      </c>
      <c r="V110" s="215"/>
      <c r="W110" s="216"/>
      <c r="X110" s="217"/>
      <c r="Y110" s="217"/>
      <c r="Z110" s="217"/>
      <c r="AA110" s="217"/>
      <c r="AB110" s="208"/>
      <c r="AC110" s="257"/>
      <c r="AD110" s="252"/>
      <c r="AE110" s="252"/>
      <c r="AF110" s="252"/>
      <c r="AG110" s="252"/>
      <c r="AH110" s="255"/>
      <c r="AI110" s="283"/>
      <c r="AJ110" s="255"/>
      <c r="AK110" s="283"/>
      <c r="AL110" s="252"/>
      <c r="AM110" s="218"/>
      <c r="AN110" s="260" t="str">
        <f>IF(ISERROR(VLOOKUP(AL110,'Listas Ley Transparencia'!$H$3:$M$17,2,0)),"",VLOOKUP(AL110,'Listas Ley Transparencia'!$H$3:$M$17,2,0))</f>
        <v/>
      </c>
      <c r="AO110" s="261" t="str">
        <f>IF(ISERROR(VLOOKUP(AL110,'Listas Ley Transparencia'!$H$3:$M$17,3,0)),"",VLOOKUP(AL110,'Listas Ley Transparencia'!$H$3:$M$17,3,0))</f>
        <v/>
      </c>
      <c r="AP110" s="261" t="str">
        <f>IF(ISERROR(VLOOKUP(AL110,'Listas Ley Transparencia'!$H$3:$M$17,4,0)),"",VLOOKUP(AL110,'Listas Ley Transparencia'!$H$3:$M$17,4,0))</f>
        <v/>
      </c>
      <c r="AQ110" s="262" t="str">
        <f>IF(ISERROR(VLOOKUP(AL110,'Listas Ley Transparencia'!$H$3:$M$17,6,0)),"",VLOOKUP(AL110,'Listas Ley Transparencia'!$H$3:$M$17,6,0))</f>
        <v/>
      </c>
      <c r="AR110" s="246"/>
      <c r="AS110" s="217"/>
      <c r="AT110" s="247"/>
      <c r="AU110" s="247"/>
      <c r="AV110" s="208"/>
      <c r="AW110" s="270"/>
      <c r="AX110" s="271"/>
      <c r="AY110" s="272"/>
      <c r="AZ110" s="272"/>
      <c r="BA110" s="273" t="str">
        <f t="shared" si="3"/>
        <v>No</v>
      </c>
    </row>
    <row r="111" spans="1:53" ht="93" customHeight="1" x14ac:dyDescent="0.2">
      <c r="A111" s="209">
        <v>109</v>
      </c>
      <c r="B111" s="210"/>
      <c r="C111" s="210"/>
      <c r="D111" s="210"/>
      <c r="E111" s="211"/>
      <c r="F111" s="210"/>
      <c r="G111" s="210"/>
      <c r="H111" s="210"/>
      <c r="I111" s="221"/>
      <c r="J111" s="221"/>
      <c r="K111" s="213"/>
      <c r="L111" s="214"/>
      <c r="M111" s="237"/>
      <c r="N111" s="240"/>
      <c r="O111" s="239">
        <f>IFERROR(VLOOKUP(N111,'Listas Generales'!$B$25:$C$29,2,0),0)</f>
        <v>0</v>
      </c>
      <c r="P111" s="240"/>
      <c r="Q111" s="239">
        <f>IFERROR(VLOOKUP(P111,'Listas Generales'!$B$32:$C$36,2,0),0)</f>
        <v>0</v>
      </c>
      <c r="R111" s="240"/>
      <c r="S111" s="239">
        <f>IFERROR(VLOOKUP(R111,'Listas Generales'!$B$40:$C$44,2,0),0)</f>
        <v>0</v>
      </c>
      <c r="T111" s="241">
        <f t="shared" si="2"/>
        <v>0</v>
      </c>
      <c r="U111" s="240" t="str">
        <f>IFERROR(VLOOKUP(T111,'Listas Generales'!$B$4:$C$7,2,0),"-")</f>
        <v>Sin clasificar</v>
      </c>
      <c r="V111" s="215"/>
      <c r="W111" s="216"/>
      <c r="X111" s="217"/>
      <c r="Y111" s="217"/>
      <c r="Z111" s="217"/>
      <c r="AA111" s="217"/>
      <c r="AB111" s="208"/>
      <c r="AC111" s="257"/>
      <c r="AD111" s="252"/>
      <c r="AE111" s="252"/>
      <c r="AF111" s="252"/>
      <c r="AG111" s="252"/>
      <c r="AH111" s="255"/>
      <c r="AI111" s="283"/>
      <c r="AJ111" s="255"/>
      <c r="AK111" s="283"/>
      <c r="AL111" s="252"/>
      <c r="AM111" s="218"/>
      <c r="AN111" s="260" t="str">
        <f>IF(ISERROR(VLOOKUP(AL111,'Listas Ley Transparencia'!$H$3:$M$17,2,0)),"",VLOOKUP(AL111,'Listas Ley Transparencia'!$H$3:$M$17,2,0))</f>
        <v/>
      </c>
      <c r="AO111" s="261" t="str">
        <f>IF(ISERROR(VLOOKUP(AL111,'Listas Ley Transparencia'!$H$3:$M$17,3,0)),"",VLOOKUP(AL111,'Listas Ley Transparencia'!$H$3:$M$17,3,0))</f>
        <v/>
      </c>
      <c r="AP111" s="261" t="str">
        <f>IF(ISERROR(VLOOKUP(AL111,'Listas Ley Transparencia'!$H$3:$M$17,4,0)),"",VLOOKUP(AL111,'Listas Ley Transparencia'!$H$3:$M$17,4,0))</f>
        <v/>
      </c>
      <c r="AQ111" s="262" t="str">
        <f>IF(ISERROR(VLOOKUP(AL111,'Listas Ley Transparencia'!$H$3:$M$17,6,0)),"",VLOOKUP(AL111,'Listas Ley Transparencia'!$H$3:$M$17,6,0))</f>
        <v/>
      </c>
      <c r="AR111" s="246"/>
      <c r="AS111" s="217"/>
      <c r="AT111" s="247"/>
      <c r="AU111" s="247"/>
      <c r="AV111" s="208"/>
      <c r="AW111" s="270"/>
      <c r="AX111" s="271"/>
      <c r="AY111" s="272"/>
      <c r="AZ111" s="272"/>
      <c r="BA111" s="273" t="str">
        <f t="shared" si="3"/>
        <v>No</v>
      </c>
    </row>
    <row r="112" spans="1:53" ht="93" customHeight="1" x14ac:dyDescent="0.2">
      <c r="A112" s="209">
        <v>110</v>
      </c>
      <c r="B112" s="210"/>
      <c r="C112" s="210"/>
      <c r="D112" s="210"/>
      <c r="E112" s="211"/>
      <c r="F112" s="210"/>
      <c r="G112" s="210"/>
      <c r="H112" s="210"/>
      <c r="I112" s="221"/>
      <c r="J112" s="221"/>
      <c r="K112" s="213"/>
      <c r="L112" s="214"/>
      <c r="M112" s="237"/>
      <c r="N112" s="240"/>
      <c r="O112" s="239">
        <f>IFERROR(VLOOKUP(N112,'Listas Generales'!$B$25:$C$29,2,0),0)</f>
        <v>0</v>
      </c>
      <c r="P112" s="240"/>
      <c r="Q112" s="239">
        <f>IFERROR(VLOOKUP(P112,'Listas Generales'!$B$32:$C$36,2,0),0)</f>
        <v>0</v>
      </c>
      <c r="R112" s="240"/>
      <c r="S112" s="239">
        <f>IFERROR(VLOOKUP(R112,'Listas Generales'!$B$40:$C$44,2,0),0)</f>
        <v>0</v>
      </c>
      <c r="T112" s="241">
        <f t="shared" si="2"/>
        <v>0</v>
      </c>
      <c r="U112" s="240" t="str">
        <f>IFERROR(VLOOKUP(T112,'Listas Generales'!$B$4:$C$7,2,0),"-")</f>
        <v>Sin clasificar</v>
      </c>
      <c r="V112" s="215"/>
      <c r="W112" s="216"/>
      <c r="X112" s="217"/>
      <c r="Y112" s="217"/>
      <c r="Z112" s="217"/>
      <c r="AA112" s="217"/>
      <c r="AB112" s="208"/>
      <c r="AC112" s="257"/>
      <c r="AD112" s="252"/>
      <c r="AE112" s="252"/>
      <c r="AF112" s="252"/>
      <c r="AG112" s="252"/>
      <c r="AH112" s="255"/>
      <c r="AI112" s="283"/>
      <c r="AJ112" s="255"/>
      <c r="AK112" s="283"/>
      <c r="AL112" s="252"/>
      <c r="AM112" s="218"/>
      <c r="AN112" s="260" t="str">
        <f>IF(ISERROR(VLOOKUP(AL112,'Listas Ley Transparencia'!$H$3:$M$17,2,0)),"",VLOOKUP(AL112,'Listas Ley Transparencia'!$H$3:$M$17,2,0))</f>
        <v/>
      </c>
      <c r="AO112" s="261" t="str">
        <f>IF(ISERROR(VLOOKUP(AL112,'Listas Ley Transparencia'!$H$3:$M$17,3,0)),"",VLOOKUP(AL112,'Listas Ley Transparencia'!$H$3:$M$17,3,0))</f>
        <v/>
      </c>
      <c r="AP112" s="261" t="str">
        <f>IF(ISERROR(VLOOKUP(AL112,'Listas Ley Transparencia'!$H$3:$M$17,4,0)),"",VLOOKUP(AL112,'Listas Ley Transparencia'!$H$3:$M$17,4,0))</f>
        <v/>
      </c>
      <c r="AQ112" s="262" t="str">
        <f>IF(ISERROR(VLOOKUP(AL112,'Listas Ley Transparencia'!$H$3:$M$17,6,0)),"",VLOOKUP(AL112,'Listas Ley Transparencia'!$H$3:$M$17,6,0))</f>
        <v/>
      </c>
      <c r="AR112" s="246"/>
      <c r="AS112" s="217"/>
      <c r="AT112" s="247"/>
      <c r="AU112" s="247"/>
      <c r="AV112" s="208"/>
      <c r="AW112" s="270"/>
      <c r="AX112" s="271"/>
      <c r="AY112" s="272"/>
      <c r="AZ112" s="272"/>
      <c r="BA112" s="273" t="str">
        <f t="shared" si="3"/>
        <v>No</v>
      </c>
    </row>
    <row r="113" spans="1:53" ht="93" customHeight="1" x14ac:dyDescent="0.2">
      <c r="A113" s="209">
        <v>111</v>
      </c>
      <c r="B113" s="210"/>
      <c r="C113" s="210"/>
      <c r="D113" s="210"/>
      <c r="E113" s="211"/>
      <c r="F113" s="210"/>
      <c r="G113" s="210"/>
      <c r="H113" s="210"/>
      <c r="I113" s="221"/>
      <c r="J113" s="221"/>
      <c r="K113" s="213"/>
      <c r="L113" s="214"/>
      <c r="M113" s="237"/>
      <c r="N113" s="240"/>
      <c r="O113" s="239">
        <f>IFERROR(VLOOKUP(N113,'Listas Generales'!$B$25:$C$29,2,0),0)</f>
        <v>0</v>
      </c>
      <c r="P113" s="240"/>
      <c r="Q113" s="239">
        <f>IFERROR(VLOOKUP(P113,'Listas Generales'!$B$32:$C$36,2,0),0)</f>
        <v>0</v>
      </c>
      <c r="R113" s="240"/>
      <c r="S113" s="239">
        <f>IFERROR(VLOOKUP(R113,'Listas Generales'!$B$40:$C$44,2,0),0)</f>
        <v>0</v>
      </c>
      <c r="T113" s="241">
        <f t="shared" si="2"/>
        <v>0</v>
      </c>
      <c r="U113" s="240" t="str">
        <f>IFERROR(VLOOKUP(T113,'Listas Generales'!$B$4:$C$7,2,0),"-")</f>
        <v>Sin clasificar</v>
      </c>
      <c r="V113" s="215"/>
      <c r="W113" s="216"/>
      <c r="X113" s="217"/>
      <c r="Y113" s="217"/>
      <c r="Z113" s="217"/>
      <c r="AA113" s="217"/>
      <c r="AB113" s="208"/>
      <c r="AC113" s="257"/>
      <c r="AD113" s="252"/>
      <c r="AE113" s="252"/>
      <c r="AF113" s="252"/>
      <c r="AG113" s="252"/>
      <c r="AH113" s="255"/>
      <c r="AI113" s="283"/>
      <c r="AJ113" s="255"/>
      <c r="AK113" s="283"/>
      <c r="AL113" s="252"/>
      <c r="AM113" s="218"/>
      <c r="AN113" s="260" t="str">
        <f>IF(ISERROR(VLOOKUP(AL113,'Listas Ley Transparencia'!$H$3:$M$17,2,0)),"",VLOOKUP(AL113,'Listas Ley Transparencia'!$H$3:$M$17,2,0))</f>
        <v/>
      </c>
      <c r="AO113" s="261" t="str">
        <f>IF(ISERROR(VLOOKUP(AL113,'Listas Ley Transparencia'!$H$3:$M$17,3,0)),"",VLOOKUP(AL113,'Listas Ley Transparencia'!$H$3:$M$17,3,0))</f>
        <v/>
      </c>
      <c r="AP113" s="261" t="str">
        <f>IF(ISERROR(VLOOKUP(AL113,'Listas Ley Transparencia'!$H$3:$M$17,4,0)),"",VLOOKUP(AL113,'Listas Ley Transparencia'!$H$3:$M$17,4,0))</f>
        <v/>
      </c>
      <c r="AQ113" s="262" t="str">
        <f>IF(ISERROR(VLOOKUP(AL113,'Listas Ley Transparencia'!$H$3:$M$17,6,0)),"",VLOOKUP(AL113,'Listas Ley Transparencia'!$H$3:$M$17,6,0))</f>
        <v/>
      </c>
      <c r="AR113" s="246"/>
      <c r="AS113" s="217"/>
      <c r="AT113" s="247"/>
      <c r="AU113" s="247"/>
      <c r="AV113" s="208"/>
      <c r="AW113" s="270"/>
      <c r="AX113" s="271"/>
      <c r="AY113" s="272"/>
      <c r="AZ113" s="272"/>
      <c r="BA113" s="273" t="str">
        <f t="shared" si="3"/>
        <v>No</v>
      </c>
    </row>
    <row r="114" spans="1:53" ht="93" customHeight="1" x14ac:dyDescent="0.2">
      <c r="A114" s="209">
        <v>112</v>
      </c>
      <c r="B114" s="210"/>
      <c r="C114" s="210"/>
      <c r="D114" s="210"/>
      <c r="E114" s="211"/>
      <c r="F114" s="210"/>
      <c r="G114" s="210"/>
      <c r="H114" s="210"/>
      <c r="I114" s="221"/>
      <c r="J114" s="221"/>
      <c r="K114" s="213"/>
      <c r="L114" s="214"/>
      <c r="M114" s="237"/>
      <c r="N114" s="240"/>
      <c r="O114" s="239">
        <f>IFERROR(VLOOKUP(N114,'Listas Generales'!$B$25:$C$29,2,0),0)</f>
        <v>0</v>
      </c>
      <c r="P114" s="240"/>
      <c r="Q114" s="239">
        <f>IFERROR(VLOOKUP(P114,'Listas Generales'!$B$32:$C$36,2,0),0)</f>
        <v>0</v>
      </c>
      <c r="R114" s="240"/>
      <c r="S114" s="239">
        <f>IFERROR(VLOOKUP(R114,'Listas Generales'!$B$40:$C$44,2,0),0)</f>
        <v>0</v>
      </c>
      <c r="T114" s="241">
        <f t="shared" si="2"/>
        <v>0</v>
      </c>
      <c r="U114" s="240" t="str">
        <f>IFERROR(VLOOKUP(T114,'Listas Generales'!$B$4:$C$7,2,0),"-")</f>
        <v>Sin clasificar</v>
      </c>
      <c r="V114" s="215"/>
      <c r="W114" s="216"/>
      <c r="X114" s="217"/>
      <c r="Y114" s="217"/>
      <c r="Z114" s="217"/>
      <c r="AA114" s="217"/>
      <c r="AB114" s="208"/>
      <c r="AC114" s="257"/>
      <c r="AD114" s="252"/>
      <c r="AE114" s="252"/>
      <c r="AF114" s="252"/>
      <c r="AG114" s="252"/>
      <c r="AH114" s="255"/>
      <c r="AI114" s="283"/>
      <c r="AJ114" s="255"/>
      <c r="AK114" s="283"/>
      <c r="AL114" s="252"/>
      <c r="AM114" s="218"/>
      <c r="AN114" s="260" t="str">
        <f>IF(ISERROR(VLOOKUP(AL114,'Listas Ley Transparencia'!$H$3:$M$17,2,0)),"",VLOOKUP(AL114,'Listas Ley Transparencia'!$H$3:$M$17,2,0))</f>
        <v/>
      </c>
      <c r="AO114" s="261" t="str">
        <f>IF(ISERROR(VLOOKUP(AL114,'Listas Ley Transparencia'!$H$3:$M$17,3,0)),"",VLOOKUP(AL114,'Listas Ley Transparencia'!$H$3:$M$17,3,0))</f>
        <v/>
      </c>
      <c r="AP114" s="261" t="str">
        <f>IF(ISERROR(VLOOKUP(AL114,'Listas Ley Transparencia'!$H$3:$M$17,4,0)),"",VLOOKUP(AL114,'Listas Ley Transparencia'!$H$3:$M$17,4,0))</f>
        <v/>
      </c>
      <c r="AQ114" s="262" t="str">
        <f>IF(ISERROR(VLOOKUP(AL114,'Listas Ley Transparencia'!$H$3:$M$17,6,0)),"",VLOOKUP(AL114,'Listas Ley Transparencia'!$H$3:$M$17,6,0))</f>
        <v/>
      </c>
      <c r="AR114" s="246"/>
      <c r="AS114" s="217"/>
      <c r="AT114" s="247"/>
      <c r="AU114" s="247"/>
      <c r="AV114" s="208"/>
      <c r="AW114" s="270"/>
      <c r="AX114" s="271"/>
      <c r="AY114" s="272"/>
      <c r="AZ114" s="272"/>
      <c r="BA114" s="273" t="str">
        <f t="shared" si="3"/>
        <v>No</v>
      </c>
    </row>
    <row r="115" spans="1:53" ht="93" customHeight="1" x14ac:dyDescent="0.2">
      <c r="A115" s="209">
        <v>113</v>
      </c>
      <c r="B115" s="210"/>
      <c r="C115" s="210"/>
      <c r="D115" s="210"/>
      <c r="E115" s="211"/>
      <c r="F115" s="210"/>
      <c r="G115" s="210"/>
      <c r="H115" s="210"/>
      <c r="I115" s="221"/>
      <c r="J115" s="221"/>
      <c r="K115" s="213"/>
      <c r="L115" s="214"/>
      <c r="M115" s="237"/>
      <c r="N115" s="240"/>
      <c r="O115" s="239">
        <f>IFERROR(VLOOKUP(N115,'Listas Generales'!$B$25:$C$29,2,0),0)</f>
        <v>0</v>
      </c>
      <c r="P115" s="240"/>
      <c r="Q115" s="239">
        <f>IFERROR(VLOOKUP(P115,'Listas Generales'!$B$32:$C$36,2,0),0)</f>
        <v>0</v>
      </c>
      <c r="R115" s="240"/>
      <c r="S115" s="239">
        <f>IFERROR(VLOOKUP(R115,'Listas Generales'!$B$40:$C$44,2,0),0)</f>
        <v>0</v>
      </c>
      <c r="T115" s="241">
        <f t="shared" si="2"/>
        <v>0</v>
      </c>
      <c r="U115" s="240" t="str">
        <f>IFERROR(VLOOKUP(T115,'Listas Generales'!$B$4:$C$7,2,0),"-")</f>
        <v>Sin clasificar</v>
      </c>
      <c r="V115" s="215"/>
      <c r="W115" s="216"/>
      <c r="X115" s="217"/>
      <c r="Y115" s="217"/>
      <c r="Z115" s="217"/>
      <c r="AA115" s="217"/>
      <c r="AB115" s="208"/>
      <c r="AC115" s="257"/>
      <c r="AD115" s="252"/>
      <c r="AE115" s="252"/>
      <c r="AF115" s="252"/>
      <c r="AG115" s="252"/>
      <c r="AH115" s="255"/>
      <c r="AI115" s="283"/>
      <c r="AJ115" s="255"/>
      <c r="AK115" s="283"/>
      <c r="AL115" s="252"/>
      <c r="AM115" s="218"/>
      <c r="AN115" s="260" t="str">
        <f>IF(ISERROR(VLOOKUP(AL115,'Listas Ley Transparencia'!$H$3:$M$17,2,0)),"",VLOOKUP(AL115,'Listas Ley Transparencia'!$H$3:$M$17,2,0))</f>
        <v/>
      </c>
      <c r="AO115" s="261" t="str">
        <f>IF(ISERROR(VLOOKUP(AL115,'Listas Ley Transparencia'!$H$3:$M$17,3,0)),"",VLOOKUP(AL115,'Listas Ley Transparencia'!$H$3:$M$17,3,0))</f>
        <v/>
      </c>
      <c r="AP115" s="261" t="str">
        <f>IF(ISERROR(VLOOKUP(AL115,'Listas Ley Transparencia'!$H$3:$M$17,4,0)),"",VLOOKUP(AL115,'Listas Ley Transparencia'!$H$3:$M$17,4,0))</f>
        <v/>
      </c>
      <c r="AQ115" s="262" t="str">
        <f>IF(ISERROR(VLOOKUP(AL115,'Listas Ley Transparencia'!$H$3:$M$17,6,0)),"",VLOOKUP(AL115,'Listas Ley Transparencia'!$H$3:$M$17,6,0))</f>
        <v/>
      </c>
      <c r="AR115" s="246"/>
      <c r="AS115" s="217"/>
      <c r="AT115" s="247"/>
      <c r="AU115" s="247"/>
      <c r="AV115" s="208"/>
      <c r="AW115" s="270"/>
      <c r="AX115" s="271"/>
      <c r="AY115" s="272"/>
      <c r="AZ115" s="272"/>
      <c r="BA115" s="273" t="str">
        <f t="shared" si="3"/>
        <v>No</v>
      </c>
    </row>
    <row r="116" spans="1:53" ht="93" customHeight="1" x14ac:dyDescent="0.2">
      <c r="A116" s="209">
        <v>114</v>
      </c>
      <c r="B116" s="210"/>
      <c r="C116" s="210"/>
      <c r="D116" s="210"/>
      <c r="E116" s="211"/>
      <c r="F116" s="210"/>
      <c r="G116" s="210"/>
      <c r="H116" s="210"/>
      <c r="I116" s="221"/>
      <c r="J116" s="221"/>
      <c r="K116" s="213"/>
      <c r="L116" s="214"/>
      <c r="M116" s="237"/>
      <c r="N116" s="240"/>
      <c r="O116" s="239">
        <f>IFERROR(VLOOKUP(N116,'Listas Generales'!$B$25:$C$29,2,0),0)</f>
        <v>0</v>
      </c>
      <c r="P116" s="240"/>
      <c r="Q116" s="239">
        <f>IFERROR(VLOOKUP(P116,'Listas Generales'!$B$32:$C$36,2,0),0)</f>
        <v>0</v>
      </c>
      <c r="R116" s="240"/>
      <c r="S116" s="239">
        <f>IFERROR(VLOOKUP(R116,'Listas Generales'!$B$40:$C$44,2,0),0)</f>
        <v>0</v>
      </c>
      <c r="T116" s="241">
        <f t="shared" si="2"/>
        <v>0</v>
      </c>
      <c r="U116" s="240" t="str">
        <f>IFERROR(VLOOKUP(T116,'Listas Generales'!$B$4:$C$7,2,0),"-")</f>
        <v>Sin clasificar</v>
      </c>
      <c r="V116" s="215"/>
      <c r="W116" s="216"/>
      <c r="X116" s="217"/>
      <c r="Y116" s="217"/>
      <c r="Z116" s="217"/>
      <c r="AA116" s="217"/>
      <c r="AB116" s="208"/>
      <c r="AC116" s="257"/>
      <c r="AD116" s="252"/>
      <c r="AE116" s="252"/>
      <c r="AF116" s="252"/>
      <c r="AG116" s="252"/>
      <c r="AH116" s="255"/>
      <c r="AI116" s="283"/>
      <c r="AJ116" s="255"/>
      <c r="AK116" s="283"/>
      <c r="AL116" s="252"/>
      <c r="AM116" s="218"/>
      <c r="AN116" s="260" t="str">
        <f>IF(ISERROR(VLOOKUP(AL116,'Listas Ley Transparencia'!$H$3:$M$17,2,0)),"",VLOOKUP(AL116,'Listas Ley Transparencia'!$H$3:$M$17,2,0))</f>
        <v/>
      </c>
      <c r="AO116" s="261" t="str">
        <f>IF(ISERROR(VLOOKUP(AL116,'Listas Ley Transparencia'!$H$3:$M$17,3,0)),"",VLOOKUP(AL116,'Listas Ley Transparencia'!$H$3:$M$17,3,0))</f>
        <v/>
      </c>
      <c r="AP116" s="261" t="str">
        <f>IF(ISERROR(VLOOKUP(AL116,'Listas Ley Transparencia'!$H$3:$M$17,4,0)),"",VLOOKUP(AL116,'Listas Ley Transparencia'!$H$3:$M$17,4,0))</f>
        <v/>
      </c>
      <c r="AQ116" s="262" t="str">
        <f>IF(ISERROR(VLOOKUP(AL116,'Listas Ley Transparencia'!$H$3:$M$17,6,0)),"",VLOOKUP(AL116,'Listas Ley Transparencia'!$H$3:$M$17,6,0))</f>
        <v/>
      </c>
      <c r="AR116" s="246"/>
      <c r="AS116" s="217"/>
      <c r="AT116" s="247"/>
      <c r="AU116" s="247"/>
      <c r="AV116" s="208"/>
      <c r="AW116" s="270"/>
      <c r="AX116" s="271"/>
      <c r="AY116" s="272"/>
      <c r="AZ116" s="272"/>
      <c r="BA116" s="273" t="str">
        <f t="shared" si="3"/>
        <v>No</v>
      </c>
    </row>
    <row r="117" spans="1:53" ht="93" customHeight="1" x14ac:dyDescent="0.2">
      <c r="A117" s="209">
        <v>115</v>
      </c>
      <c r="B117" s="210"/>
      <c r="C117" s="210"/>
      <c r="D117" s="210"/>
      <c r="E117" s="211"/>
      <c r="F117" s="210"/>
      <c r="G117" s="210"/>
      <c r="H117" s="210"/>
      <c r="I117" s="221"/>
      <c r="J117" s="221"/>
      <c r="K117" s="213"/>
      <c r="L117" s="214"/>
      <c r="M117" s="237"/>
      <c r="N117" s="240"/>
      <c r="O117" s="239">
        <f>IFERROR(VLOOKUP(N117,'Listas Generales'!$B$25:$C$29,2,0),0)</f>
        <v>0</v>
      </c>
      <c r="P117" s="240"/>
      <c r="Q117" s="239">
        <f>IFERROR(VLOOKUP(P117,'Listas Generales'!$B$32:$C$36,2,0),0)</f>
        <v>0</v>
      </c>
      <c r="R117" s="240"/>
      <c r="S117" s="239">
        <f>IFERROR(VLOOKUP(R117,'Listas Generales'!$B$40:$C$44,2,0),0)</f>
        <v>0</v>
      </c>
      <c r="T117" s="241">
        <f t="shared" si="2"/>
        <v>0</v>
      </c>
      <c r="U117" s="240" t="str">
        <f>IFERROR(VLOOKUP(T117,'Listas Generales'!$B$4:$C$7,2,0),"-")</f>
        <v>Sin clasificar</v>
      </c>
      <c r="V117" s="215"/>
      <c r="W117" s="216"/>
      <c r="X117" s="217"/>
      <c r="Y117" s="217"/>
      <c r="Z117" s="217"/>
      <c r="AA117" s="217"/>
      <c r="AB117" s="208"/>
      <c r="AC117" s="257"/>
      <c r="AD117" s="252"/>
      <c r="AE117" s="252"/>
      <c r="AF117" s="252"/>
      <c r="AG117" s="252"/>
      <c r="AH117" s="255"/>
      <c r="AI117" s="283"/>
      <c r="AJ117" s="255"/>
      <c r="AK117" s="283"/>
      <c r="AL117" s="252"/>
      <c r="AM117" s="218"/>
      <c r="AN117" s="260" t="str">
        <f>IF(ISERROR(VLOOKUP(AL117,'Listas Ley Transparencia'!$H$3:$M$17,2,0)),"",VLOOKUP(AL117,'Listas Ley Transparencia'!$H$3:$M$17,2,0))</f>
        <v/>
      </c>
      <c r="AO117" s="261" t="str">
        <f>IF(ISERROR(VLOOKUP(AL117,'Listas Ley Transparencia'!$H$3:$M$17,3,0)),"",VLOOKUP(AL117,'Listas Ley Transparencia'!$H$3:$M$17,3,0))</f>
        <v/>
      </c>
      <c r="AP117" s="261" t="str">
        <f>IF(ISERROR(VLOOKUP(AL117,'Listas Ley Transparencia'!$H$3:$M$17,4,0)),"",VLOOKUP(AL117,'Listas Ley Transparencia'!$H$3:$M$17,4,0))</f>
        <v/>
      </c>
      <c r="AQ117" s="262" t="str">
        <f>IF(ISERROR(VLOOKUP(AL117,'Listas Ley Transparencia'!$H$3:$M$17,6,0)),"",VLOOKUP(AL117,'Listas Ley Transparencia'!$H$3:$M$17,6,0))</f>
        <v/>
      </c>
      <c r="AR117" s="246"/>
      <c r="AS117" s="217"/>
      <c r="AT117" s="247"/>
      <c r="AU117" s="247"/>
      <c r="AV117" s="208"/>
      <c r="AW117" s="270"/>
      <c r="AX117" s="271"/>
      <c r="AY117" s="272"/>
      <c r="AZ117" s="272"/>
      <c r="BA117" s="273" t="str">
        <f t="shared" si="3"/>
        <v>No</v>
      </c>
    </row>
    <row r="118" spans="1:53" ht="93" customHeight="1" x14ac:dyDescent="0.2">
      <c r="A118" s="209">
        <v>116</v>
      </c>
      <c r="B118" s="210"/>
      <c r="C118" s="210"/>
      <c r="D118" s="210"/>
      <c r="E118" s="211"/>
      <c r="F118" s="210"/>
      <c r="G118" s="210"/>
      <c r="H118" s="210"/>
      <c r="I118" s="221"/>
      <c r="J118" s="221"/>
      <c r="K118" s="213"/>
      <c r="L118" s="214"/>
      <c r="M118" s="237"/>
      <c r="N118" s="240"/>
      <c r="O118" s="239">
        <f>IFERROR(VLOOKUP(N118,'Listas Generales'!$B$25:$C$29,2,0),0)</f>
        <v>0</v>
      </c>
      <c r="P118" s="240"/>
      <c r="Q118" s="239">
        <f>IFERROR(VLOOKUP(P118,'Listas Generales'!$B$32:$C$36,2,0),0)</f>
        <v>0</v>
      </c>
      <c r="R118" s="240"/>
      <c r="S118" s="239">
        <f>IFERROR(VLOOKUP(R118,'Listas Generales'!$B$40:$C$44,2,0),0)</f>
        <v>0</v>
      </c>
      <c r="T118" s="241">
        <f t="shared" si="2"/>
        <v>0</v>
      </c>
      <c r="U118" s="240" t="str">
        <f>IFERROR(VLOOKUP(T118,'Listas Generales'!$B$4:$C$7,2,0),"-")</f>
        <v>Sin clasificar</v>
      </c>
      <c r="V118" s="215"/>
      <c r="W118" s="216"/>
      <c r="X118" s="217"/>
      <c r="Y118" s="217"/>
      <c r="Z118" s="217"/>
      <c r="AA118" s="217"/>
      <c r="AB118" s="208"/>
      <c r="AC118" s="257"/>
      <c r="AD118" s="252"/>
      <c r="AE118" s="252"/>
      <c r="AF118" s="252"/>
      <c r="AG118" s="252"/>
      <c r="AH118" s="255"/>
      <c r="AI118" s="283"/>
      <c r="AJ118" s="255"/>
      <c r="AK118" s="283"/>
      <c r="AL118" s="252"/>
      <c r="AM118" s="218"/>
      <c r="AN118" s="260" t="str">
        <f>IF(ISERROR(VLOOKUP(AL118,'Listas Ley Transparencia'!$H$3:$M$17,2,0)),"",VLOOKUP(AL118,'Listas Ley Transparencia'!$H$3:$M$17,2,0))</f>
        <v/>
      </c>
      <c r="AO118" s="261" t="str">
        <f>IF(ISERROR(VLOOKUP(AL118,'Listas Ley Transparencia'!$H$3:$M$17,3,0)),"",VLOOKUP(AL118,'Listas Ley Transparencia'!$H$3:$M$17,3,0))</f>
        <v/>
      </c>
      <c r="AP118" s="261" t="str">
        <f>IF(ISERROR(VLOOKUP(AL118,'Listas Ley Transparencia'!$H$3:$M$17,4,0)),"",VLOOKUP(AL118,'Listas Ley Transparencia'!$H$3:$M$17,4,0))</f>
        <v/>
      </c>
      <c r="AQ118" s="262" t="str">
        <f>IF(ISERROR(VLOOKUP(AL118,'Listas Ley Transparencia'!$H$3:$M$17,6,0)),"",VLOOKUP(AL118,'Listas Ley Transparencia'!$H$3:$M$17,6,0))</f>
        <v/>
      </c>
      <c r="AR118" s="246"/>
      <c r="AS118" s="217"/>
      <c r="AT118" s="247"/>
      <c r="AU118" s="247"/>
      <c r="AV118" s="208"/>
      <c r="AW118" s="270"/>
      <c r="AX118" s="271"/>
      <c r="AY118" s="272"/>
      <c r="AZ118" s="272"/>
      <c r="BA118" s="273" t="str">
        <f t="shared" si="3"/>
        <v>No</v>
      </c>
    </row>
    <row r="119" spans="1:53" ht="93" customHeight="1" x14ac:dyDescent="0.2">
      <c r="A119" s="209">
        <v>117</v>
      </c>
      <c r="B119" s="210"/>
      <c r="C119" s="210"/>
      <c r="D119" s="210"/>
      <c r="E119" s="211"/>
      <c r="F119" s="210"/>
      <c r="G119" s="210"/>
      <c r="H119" s="210"/>
      <c r="I119" s="221"/>
      <c r="J119" s="221"/>
      <c r="K119" s="213"/>
      <c r="L119" s="214"/>
      <c r="M119" s="237"/>
      <c r="N119" s="240"/>
      <c r="O119" s="239">
        <f>IFERROR(VLOOKUP(N119,'Listas Generales'!$B$25:$C$29,2,0),0)</f>
        <v>0</v>
      </c>
      <c r="P119" s="240"/>
      <c r="Q119" s="239">
        <f>IFERROR(VLOOKUP(P119,'Listas Generales'!$B$32:$C$36,2,0),0)</f>
        <v>0</v>
      </c>
      <c r="R119" s="240"/>
      <c r="S119" s="239">
        <f>IFERROR(VLOOKUP(R119,'Listas Generales'!$B$40:$C$44,2,0),0)</f>
        <v>0</v>
      </c>
      <c r="T119" s="241">
        <f t="shared" si="2"/>
        <v>0</v>
      </c>
      <c r="U119" s="240" t="str">
        <f>IFERROR(VLOOKUP(T119,'Listas Generales'!$B$4:$C$7,2,0),"-")</f>
        <v>Sin clasificar</v>
      </c>
      <c r="V119" s="215"/>
      <c r="W119" s="216"/>
      <c r="X119" s="217"/>
      <c r="Y119" s="217"/>
      <c r="Z119" s="217"/>
      <c r="AA119" s="217"/>
      <c r="AB119" s="208"/>
      <c r="AC119" s="257"/>
      <c r="AD119" s="252"/>
      <c r="AE119" s="252"/>
      <c r="AF119" s="252"/>
      <c r="AG119" s="252"/>
      <c r="AH119" s="255"/>
      <c r="AI119" s="283"/>
      <c r="AJ119" s="255"/>
      <c r="AK119" s="283"/>
      <c r="AL119" s="252"/>
      <c r="AM119" s="218"/>
      <c r="AN119" s="260" t="str">
        <f>IF(ISERROR(VLOOKUP(AL119,'Listas Ley Transparencia'!$H$3:$M$17,2,0)),"",VLOOKUP(AL119,'Listas Ley Transparencia'!$H$3:$M$17,2,0))</f>
        <v/>
      </c>
      <c r="AO119" s="261" t="str">
        <f>IF(ISERROR(VLOOKUP(AL119,'Listas Ley Transparencia'!$H$3:$M$17,3,0)),"",VLOOKUP(AL119,'Listas Ley Transparencia'!$H$3:$M$17,3,0))</f>
        <v/>
      </c>
      <c r="AP119" s="261" t="str">
        <f>IF(ISERROR(VLOOKUP(AL119,'Listas Ley Transparencia'!$H$3:$M$17,4,0)),"",VLOOKUP(AL119,'Listas Ley Transparencia'!$H$3:$M$17,4,0))</f>
        <v/>
      </c>
      <c r="AQ119" s="262" t="str">
        <f>IF(ISERROR(VLOOKUP(AL119,'Listas Ley Transparencia'!$H$3:$M$17,6,0)),"",VLOOKUP(AL119,'Listas Ley Transparencia'!$H$3:$M$17,6,0))</f>
        <v/>
      </c>
      <c r="AR119" s="246"/>
      <c r="AS119" s="217"/>
      <c r="AT119" s="247"/>
      <c r="AU119" s="247"/>
      <c r="AV119" s="208"/>
      <c r="AW119" s="270"/>
      <c r="AX119" s="271"/>
      <c r="AY119" s="272"/>
      <c r="AZ119" s="272"/>
      <c r="BA119" s="273" t="str">
        <f t="shared" si="3"/>
        <v>No</v>
      </c>
    </row>
    <row r="120" spans="1:53" ht="93" customHeight="1" x14ac:dyDescent="0.2">
      <c r="A120" s="209">
        <v>118</v>
      </c>
      <c r="B120" s="210"/>
      <c r="C120" s="210"/>
      <c r="D120" s="210"/>
      <c r="E120" s="211"/>
      <c r="F120" s="210"/>
      <c r="G120" s="210"/>
      <c r="H120" s="210"/>
      <c r="I120" s="221"/>
      <c r="J120" s="221"/>
      <c r="K120" s="213"/>
      <c r="L120" s="214"/>
      <c r="M120" s="237"/>
      <c r="N120" s="240"/>
      <c r="O120" s="239">
        <f>IFERROR(VLOOKUP(N120,'Listas Generales'!$B$25:$C$29,2,0),0)</f>
        <v>0</v>
      </c>
      <c r="P120" s="240"/>
      <c r="Q120" s="239">
        <f>IFERROR(VLOOKUP(P120,'Listas Generales'!$B$32:$C$36,2,0),0)</f>
        <v>0</v>
      </c>
      <c r="R120" s="240"/>
      <c r="S120" s="239">
        <f>IFERROR(VLOOKUP(R120,'Listas Generales'!$B$40:$C$44,2,0),0)</f>
        <v>0</v>
      </c>
      <c r="T120" s="241">
        <f t="shared" si="2"/>
        <v>0</v>
      </c>
      <c r="U120" s="240" t="str">
        <f>IFERROR(VLOOKUP(T120,'Listas Generales'!$B$4:$C$7,2,0),"-")</f>
        <v>Sin clasificar</v>
      </c>
      <c r="V120" s="215"/>
      <c r="W120" s="216"/>
      <c r="X120" s="217"/>
      <c r="Y120" s="217"/>
      <c r="Z120" s="217"/>
      <c r="AA120" s="217"/>
      <c r="AB120" s="208"/>
      <c r="AC120" s="257"/>
      <c r="AD120" s="252"/>
      <c r="AE120" s="252"/>
      <c r="AF120" s="252"/>
      <c r="AG120" s="252"/>
      <c r="AH120" s="255"/>
      <c r="AI120" s="283"/>
      <c r="AJ120" s="255"/>
      <c r="AK120" s="283"/>
      <c r="AL120" s="252"/>
      <c r="AM120" s="218"/>
      <c r="AN120" s="260" t="str">
        <f>IF(ISERROR(VLOOKUP(AL120,'Listas Ley Transparencia'!$H$3:$M$17,2,0)),"",VLOOKUP(AL120,'Listas Ley Transparencia'!$H$3:$M$17,2,0))</f>
        <v/>
      </c>
      <c r="AO120" s="261" t="str">
        <f>IF(ISERROR(VLOOKUP(AL120,'Listas Ley Transparencia'!$H$3:$M$17,3,0)),"",VLOOKUP(AL120,'Listas Ley Transparencia'!$H$3:$M$17,3,0))</f>
        <v/>
      </c>
      <c r="AP120" s="261" t="str">
        <f>IF(ISERROR(VLOOKUP(AL120,'Listas Ley Transparencia'!$H$3:$M$17,4,0)),"",VLOOKUP(AL120,'Listas Ley Transparencia'!$H$3:$M$17,4,0))</f>
        <v/>
      </c>
      <c r="AQ120" s="262" t="str">
        <f>IF(ISERROR(VLOOKUP(AL120,'Listas Ley Transparencia'!$H$3:$M$17,6,0)),"",VLOOKUP(AL120,'Listas Ley Transparencia'!$H$3:$M$17,6,0))</f>
        <v/>
      </c>
      <c r="AR120" s="246"/>
      <c r="AS120" s="217"/>
      <c r="AT120" s="247"/>
      <c r="AU120" s="247"/>
      <c r="AV120" s="208"/>
      <c r="AW120" s="270"/>
      <c r="AX120" s="271"/>
      <c r="AY120" s="272"/>
      <c r="AZ120" s="272"/>
      <c r="BA120" s="273" t="str">
        <f t="shared" si="3"/>
        <v>No</v>
      </c>
    </row>
    <row r="121" spans="1:53" ht="93" customHeight="1" x14ac:dyDescent="0.2">
      <c r="A121" s="209">
        <v>119</v>
      </c>
      <c r="B121" s="210"/>
      <c r="C121" s="210"/>
      <c r="D121" s="210"/>
      <c r="E121" s="211"/>
      <c r="F121" s="210"/>
      <c r="G121" s="210"/>
      <c r="H121" s="210"/>
      <c r="I121" s="221"/>
      <c r="J121" s="221"/>
      <c r="K121" s="213"/>
      <c r="L121" s="214"/>
      <c r="M121" s="237"/>
      <c r="N121" s="240"/>
      <c r="O121" s="239">
        <f>IFERROR(VLOOKUP(N121,'Listas Generales'!$B$25:$C$29,2,0),0)</f>
        <v>0</v>
      </c>
      <c r="P121" s="240"/>
      <c r="Q121" s="239">
        <f>IFERROR(VLOOKUP(P121,'Listas Generales'!$B$32:$C$36,2,0),0)</f>
        <v>0</v>
      </c>
      <c r="R121" s="240"/>
      <c r="S121" s="239">
        <f>IFERROR(VLOOKUP(R121,'Listas Generales'!$B$40:$C$44,2,0),0)</f>
        <v>0</v>
      </c>
      <c r="T121" s="241">
        <f t="shared" si="2"/>
        <v>0</v>
      </c>
      <c r="U121" s="240" t="str">
        <f>IFERROR(VLOOKUP(T121,'Listas Generales'!$B$4:$C$7,2,0),"-")</f>
        <v>Sin clasificar</v>
      </c>
      <c r="V121" s="215"/>
      <c r="W121" s="216"/>
      <c r="X121" s="217"/>
      <c r="Y121" s="217"/>
      <c r="Z121" s="217"/>
      <c r="AA121" s="217"/>
      <c r="AB121" s="208"/>
      <c r="AC121" s="257"/>
      <c r="AD121" s="252"/>
      <c r="AE121" s="252"/>
      <c r="AF121" s="252"/>
      <c r="AG121" s="252"/>
      <c r="AH121" s="255"/>
      <c r="AI121" s="283"/>
      <c r="AJ121" s="255"/>
      <c r="AK121" s="283"/>
      <c r="AL121" s="252"/>
      <c r="AM121" s="218"/>
      <c r="AN121" s="260" t="str">
        <f>IF(ISERROR(VLOOKUP(AL121,'Listas Ley Transparencia'!$H$3:$M$17,2,0)),"",VLOOKUP(AL121,'Listas Ley Transparencia'!$H$3:$M$17,2,0))</f>
        <v/>
      </c>
      <c r="AO121" s="261" t="str">
        <f>IF(ISERROR(VLOOKUP(AL121,'Listas Ley Transparencia'!$H$3:$M$17,3,0)),"",VLOOKUP(AL121,'Listas Ley Transparencia'!$H$3:$M$17,3,0))</f>
        <v/>
      </c>
      <c r="AP121" s="261" t="str">
        <f>IF(ISERROR(VLOOKUP(AL121,'Listas Ley Transparencia'!$H$3:$M$17,4,0)),"",VLOOKUP(AL121,'Listas Ley Transparencia'!$H$3:$M$17,4,0))</f>
        <v/>
      </c>
      <c r="AQ121" s="262" t="str">
        <f>IF(ISERROR(VLOOKUP(AL121,'Listas Ley Transparencia'!$H$3:$M$17,6,0)),"",VLOOKUP(AL121,'Listas Ley Transparencia'!$H$3:$M$17,6,0))</f>
        <v/>
      </c>
      <c r="AR121" s="246"/>
      <c r="AS121" s="217"/>
      <c r="AT121" s="247"/>
      <c r="AU121" s="247"/>
      <c r="AV121" s="208"/>
      <c r="AW121" s="270"/>
      <c r="AX121" s="271"/>
      <c r="AY121" s="272"/>
      <c r="AZ121" s="272"/>
      <c r="BA121" s="273" t="str">
        <f t="shared" si="3"/>
        <v>No</v>
      </c>
    </row>
    <row r="122" spans="1:53" ht="93" customHeight="1" x14ac:dyDescent="0.2">
      <c r="A122" s="209">
        <v>120</v>
      </c>
      <c r="B122" s="210"/>
      <c r="C122" s="210"/>
      <c r="D122" s="210"/>
      <c r="E122" s="211"/>
      <c r="F122" s="210"/>
      <c r="G122" s="210"/>
      <c r="H122" s="210"/>
      <c r="I122" s="221"/>
      <c r="J122" s="221"/>
      <c r="K122" s="213"/>
      <c r="L122" s="214"/>
      <c r="M122" s="237"/>
      <c r="N122" s="240"/>
      <c r="O122" s="239">
        <f>IFERROR(VLOOKUP(N122,'Listas Generales'!$B$25:$C$29,2,0),0)</f>
        <v>0</v>
      </c>
      <c r="P122" s="240"/>
      <c r="Q122" s="239">
        <f>IFERROR(VLOOKUP(P122,'Listas Generales'!$B$32:$C$36,2,0),0)</f>
        <v>0</v>
      </c>
      <c r="R122" s="240"/>
      <c r="S122" s="239">
        <f>IFERROR(VLOOKUP(R122,'Listas Generales'!$B$40:$C$44,2,0),0)</f>
        <v>0</v>
      </c>
      <c r="T122" s="241">
        <f t="shared" si="2"/>
        <v>0</v>
      </c>
      <c r="U122" s="240" t="str">
        <f>IFERROR(VLOOKUP(T122,'Listas Generales'!$B$4:$C$7,2,0),"-")</f>
        <v>Sin clasificar</v>
      </c>
      <c r="V122" s="215"/>
      <c r="W122" s="216"/>
      <c r="X122" s="217"/>
      <c r="Y122" s="217"/>
      <c r="Z122" s="217"/>
      <c r="AA122" s="217"/>
      <c r="AB122" s="208"/>
      <c r="AC122" s="257"/>
      <c r="AD122" s="252"/>
      <c r="AE122" s="252"/>
      <c r="AF122" s="252"/>
      <c r="AG122" s="252"/>
      <c r="AH122" s="255"/>
      <c r="AI122" s="283"/>
      <c r="AJ122" s="255"/>
      <c r="AK122" s="283"/>
      <c r="AL122" s="252"/>
      <c r="AM122" s="218"/>
      <c r="AN122" s="260" t="str">
        <f>IF(ISERROR(VLOOKUP(AL122,'Listas Ley Transparencia'!$H$3:$M$17,2,0)),"",VLOOKUP(AL122,'Listas Ley Transparencia'!$H$3:$M$17,2,0))</f>
        <v/>
      </c>
      <c r="AO122" s="261" t="str">
        <f>IF(ISERROR(VLOOKUP(AL122,'Listas Ley Transparencia'!$H$3:$M$17,3,0)),"",VLOOKUP(AL122,'Listas Ley Transparencia'!$H$3:$M$17,3,0))</f>
        <v/>
      </c>
      <c r="AP122" s="261" t="str">
        <f>IF(ISERROR(VLOOKUP(AL122,'Listas Ley Transparencia'!$H$3:$M$17,4,0)),"",VLOOKUP(AL122,'Listas Ley Transparencia'!$H$3:$M$17,4,0))</f>
        <v/>
      </c>
      <c r="AQ122" s="262" t="str">
        <f>IF(ISERROR(VLOOKUP(AL122,'Listas Ley Transparencia'!$H$3:$M$17,6,0)),"",VLOOKUP(AL122,'Listas Ley Transparencia'!$H$3:$M$17,6,0))</f>
        <v/>
      </c>
      <c r="AR122" s="246"/>
      <c r="AS122" s="217"/>
      <c r="AT122" s="247"/>
      <c r="AU122" s="247"/>
      <c r="AV122" s="208"/>
      <c r="AW122" s="270"/>
      <c r="AX122" s="271"/>
      <c r="AY122" s="272"/>
      <c r="AZ122" s="272"/>
      <c r="BA122" s="273" t="str">
        <f t="shared" si="3"/>
        <v>No</v>
      </c>
    </row>
    <row r="123" spans="1:53" ht="93" customHeight="1" x14ac:dyDescent="0.2">
      <c r="A123" s="209">
        <v>121</v>
      </c>
      <c r="B123" s="210"/>
      <c r="C123" s="210"/>
      <c r="D123" s="210"/>
      <c r="E123" s="211"/>
      <c r="F123" s="210"/>
      <c r="G123" s="210"/>
      <c r="H123" s="210"/>
      <c r="I123" s="221"/>
      <c r="J123" s="221"/>
      <c r="K123" s="213"/>
      <c r="L123" s="214"/>
      <c r="M123" s="237"/>
      <c r="N123" s="240"/>
      <c r="O123" s="239">
        <f>IFERROR(VLOOKUP(N123,'Listas Generales'!$B$25:$C$29,2,0),0)</f>
        <v>0</v>
      </c>
      <c r="P123" s="240"/>
      <c r="Q123" s="239">
        <f>IFERROR(VLOOKUP(P123,'Listas Generales'!$B$32:$C$36,2,0),0)</f>
        <v>0</v>
      </c>
      <c r="R123" s="240"/>
      <c r="S123" s="239">
        <f>IFERROR(VLOOKUP(R123,'Listas Generales'!$B$40:$C$44,2,0),0)</f>
        <v>0</v>
      </c>
      <c r="T123" s="241">
        <f t="shared" si="2"/>
        <v>0</v>
      </c>
      <c r="U123" s="240" t="str">
        <f>IFERROR(VLOOKUP(T123,'Listas Generales'!$B$4:$C$7,2,0),"-")</f>
        <v>Sin clasificar</v>
      </c>
      <c r="V123" s="215"/>
      <c r="W123" s="216"/>
      <c r="X123" s="217"/>
      <c r="Y123" s="217"/>
      <c r="Z123" s="217"/>
      <c r="AA123" s="217"/>
      <c r="AB123" s="208"/>
      <c r="AC123" s="257"/>
      <c r="AD123" s="252"/>
      <c r="AE123" s="252"/>
      <c r="AF123" s="252"/>
      <c r="AG123" s="252"/>
      <c r="AH123" s="255"/>
      <c r="AI123" s="283"/>
      <c r="AJ123" s="255"/>
      <c r="AK123" s="283"/>
      <c r="AL123" s="252"/>
      <c r="AM123" s="218"/>
      <c r="AN123" s="260" t="str">
        <f>IF(ISERROR(VLOOKUP(AL123,'Listas Ley Transparencia'!$H$3:$M$17,2,0)),"",VLOOKUP(AL123,'Listas Ley Transparencia'!$H$3:$M$17,2,0))</f>
        <v/>
      </c>
      <c r="AO123" s="261" t="str">
        <f>IF(ISERROR(VLOOKUP(AL123,'Listas Ley Transparencia'!$H$3:$M$17,3,0)),"",VLOOKUP(AL123,'Listas Ley Transparencia'!$H$3:$M$17,3,0))</f>
        <v/>
      </c>
      <c r="AP123" s="261" t="str">
        <f>IF(ISERROR(VLOOKUP(AL123,'Listas Ley Transparencia'!$H$3:$M$17,4,0)),"",VLOOKUP(AL123,'Listas Ley Transparencia'!$H$3:$M$17,4,0))</f>
        <v/>
      </c>
      <c r="AQ123" s="262" t="str">
        <f>IF(ISERROR(VLOOKUP(AL123,'Listas Ley Transparencia'!$H$3:$M$17,6,0)),"",VLOOKUP(AL123,'Listas Ley Transparencia'!$H$3:$M$17,6,0))</f>
        <v/>
      </c>
      <c r="AR123" s="246"/>
      <c r="AS123" s="217"/>
      <c r="AT123" s="247"/>
      <c r="AU123" s="247"/>
      <c r="AV123" s="208"/>
      <c r="AW123" s="270"/>
      <c r="AX123" s="271"/>
      <c r="AY123" s="272"/>
      <c r="AZ123" s="272"/>
      <c r="BA123" s="273" t="str">
        <f t="shared" si="3"/>
        <v>No</v>
      </c>
    </row>
    <row r="124" spans="1:53" ht="93" customHeight="1" x14ac:dyDescent="0.2">
      <c r="A124" s="209">
        <v>122</v>
      </c>
      <c r="B124" s="210"/>
      <c r="C124" s="210"/>
      <c r="D124" s="210"/>
      <c r="E124" s="211"/>
      <c r="F124" s="210"/>
      <c r="G124" s="210"/>
      <c r="H124" s="210"/>
      <c r="I124" s="221"/>
      <c r="J124" s="221"/>
      <c r="K124" s="213"/>
      <c r="L124" s="214"/>
      <c r="M124" s="237"/>
      <c r="N124" s="240"/>
      <c r="O124" s="239">
        <f>IFERROR(VLOOKUP(N124,'Listas Generales'!$B$25:$C$29,2,0),0)</f>
        <v>0</v>
      </c>
      <c r="P124" s="240"/>
      <c r="Q124" s="239">
        <f>IFERROR(VLOOKUP(P124,'Listas Generales'!$B$32:$C$36,2,0),0)</f>
        <v>0</v>
      </c>
      <c r="R124" s="240"/>
      <c r="S124" s="239">
        <f>IFERROR(VLOOKUP(R124,'Listas Generales'!$B$40:$C$44,2,0),0)</f>
        <v>0</v>
      </c>
      <c r="T124" s="241">
        <f t="shared" si="2"/>
        <v>0</v>
      </c>
      <c r="U124" s="240" t="str">
        <f>IFERROR(VLOOKUP(T124,'Listas Generales'!$B$4:$C$7,2,0),"-")</f>
        <v>Sin clasificar</v>
      </c>
      <c r="V124" s="215"/>
      <c r="W124" s="216"/>
      <c r="X124" s="217"/>
      <c r="Y124" s="217"/>
      <c r="Z124" s="217"/>
      <c r="AA124" s="217"/>
      <c r="AB124" s="208"/>
      <c r="AC124" s="257"/>
      <c r="AD124" s="252"/>
      <c r="AE124" s="252"/>
      <c r="AF124" s="252"/>
      <c r="AG124" s="252"/>
      <c r="AH124" s="255"/>
      <c r="AI124" s="283"/>
      <c r="AJ124" s="255"/>
      <c r="AK124" s="283"/>
      <c r="AL124" s="252"/>
      <c r="AM124" s="218"/>
      <c r="AN124" s="260" t="str">
        <f>IF(ISERROR(VLOOKUP(AL124,'Listas Ley Transparencia'!$H$3:$M$17,2,0)),"",VLOOKUP(AL124,'Listas Ley Transparencia'!$H$3:$M$17,2,0))</f>
        <v/>
      </c>
      <c r="AO124" s="261" t="str">
        <f>IF(ISERROR(VLOOKUP(AL124,'Listas Ley Transparencia'!$H$3:$M$17,3,0)),"",VLOOKUP(AL124,'Listas Ley Transparencia'!$H$3:$M$17,3,0))</f>
        <v/>
      </c>
      <c r="AP124" s="261" t="str">
        <f>IF(ISERROR(VLOOKUP(AL124,'Listas Ley Transparencia'!$H$3:$M$17,4,0)),"",VLOOKUP(AL124,'Listas Ley Transparencia'!$H$3:$M$17,4,0))</f>
        <v/>
      </c>
      <c r="AQ124" s="262" t="str">
        <f>IF(ISERROR(VLOOKUP(AL124,'Listas Ley Transparencia'!$H$3:$M$17,6,0)),"",VLOOKUP(AL124,'Listas Ley Transparencia'!$H$3:$M$17,6,0))</f>
        <v/>
      </c>
      <c r="AR124" s="246"/>
      <c r="AS124" s="217"/>
      <c r="AT124" s="247"/>
      <c r="AU124" s="247"/>
      <c r="AV124" s="208"/>
      <c r="AW124" s="270"/>
      <c r="AX124" s="271"/>
      <c r="AY124" s="272"/>
      <c r="AZ124" s="272"/>
      <c r="BA124" s="273" t="str">
        <f t="shared" si="3"/>
        <v>No</v>
      </c>
    </row>
    <row r="125" spans="1:53" ht="93" customHeight="1" x14ac:dyDescent="0.2">
      <c r="A125" s="209">
        <v>123</v>
      </c>
      <c r="B125" s="210"/>
      <c r="C125" s="210"/>
      <c r="D125" s="210"/>
      <c r="E125" s="211"/>
      <c r="F125" s="210"/>
      <c r="G125" s="210"/>
      <c r="H125" s="210"/>
      <c r="I125" s="221"/>
      <c r="J125" s="221"/>
      <c r="K125" s="213"/>
      <c r="L125" s="214"/>
      <c r="M125" s="237"/>
      <c r="N125" s="240"/>
      <c r="O125" s="239">
        <f>IFERROR(VLOOKUP(N125,'Listas Generales'!$B$25:$C$29,2,0),0)</f>
        <v>0</v>
      </c>
      <c r="P125" s="240"/>
      <c r="Q125" s="239">
        <f>IFERROR(VLOOKUP(P125,'Listas Generales'!$B$32:$C$36,2,0),0)</f>
        <v>0</v>
      </c>
      <c r="R125" s="240"/>
      <c r="S125" s="239">
        <f>IFERROR(VLOOKUP(R125,'Listas Generales'!$B$40:$C$44,2,0),0)</f>
        <v>0</v>
      </c>
      <c r="T125" s="241">
        <f t="shared" si="2"/>
        <v>0</v>
      </c>
      <c r="U125" s="240" t="str">
        <f>IFERROR(VLOOKUP(T125,'Listas Generales'!$B$4:$C$7,2,0),"-")</f>
        <v>Sin clasificar</v>
      </c>
      <c r="V125" s="215"/>
      <c r="W125" s="216"/>
      <c r="X125" s="217"/>
      <c r="Y125" s="217"/>
      <c r="Z125" s="217"/>
      <c r="AA125" s="217"/>
      <c r="AB125" s="208"/>
      <c r="AC125" s="257"/>
      <c r="AD125" s="252"/>
      <c r="AE125" s="252"/>
      <c r="AF125" s="252"/>
      <c r="AG125" s="252"/>
      <c r="AH125" s="255"/>
      <c r="AI125" s="283"/>
      <c r="AJ125" s="255"/>
      <c r="AK125" s="283"/>
      <c r="AL125" s="252"/>
      <c r="AM125" s="218"/>
      <c r="AN125" s="260" t="str">
        <f>IF(ISERROR(VLOOKUP(AL125,'Listas Ley Transparencia'!$H$3:$M$17,2,0)),"",VLOOKUP(AL125,'Listas Ley Transparencia'!$H$3:$M$17,2,0))</f>
        <v/>
      </c>
      <c r="AO125" s="261" t="str">
        <f>IF(ISERROR(VLOOKUP(AL125,'Listas Ley Transparencia'!$H$3:$M$17,3,0)),"",VLOOKUP(AL125,'Listas Ley Transparencia'!$H$3:$M$17,3,0))</f>
        <v/>
      </c>
      <c r="AP125" s="261" t="str">
        <f>IF(ISERROR(VLOOKUP(AL125,'Listas Ley Transparencia'!$H$3:$M$17,4,0)),"",VLOOKUP(AL125,'Listas Ley Transparencia'!$H$3:$M$17,4,0))</f>
        <v/>
      </c>
      <c r="AQ125" s="262" t="str">
        <f>IF(ISERROR(VLOOKUP(AL125,'Listas Ley Transparencia'!$H$3:$M$17,6,0)),"",VLOOKUP(AL125,'Listas Ley Transparencia'!$H$3:$M$17,6,0))</f>
        <v/>
      </c>
      <c r="AR125" s="246"/>
      <c r="AS125" s="217"/>
      <c r="AT125" s="247"/>
      <c r="AU125" s="247"/>
      <c r="AV125" s="208"/>
      <c r="AW125" s="270"/>
      <c r="AX125" s="271"/>
      <c r="AY125" s="272"/>
      <c r="AZ125" s="272"/>
      <c r="BA125" s="273" t="str">
        <f t="shared" si="3"/>
        <v>No</v>
      </c>
    </row>
    <row r="126" spans="1:53" ht="93" customHeight="1" x14ac:dyDescent="0.2">
      <c r="A126" s="209">
        <v>124</v>
      </c>
      <c r="B126" s="210"/>
      <c r="C126" s="210"/>
      <c r="D126" s="210"/>
      <c r="E126" s="211"/>
      <c r="F126" s="210"/>
      <c r="G126" s="210"/>
      <c r="H126" s="210"/>
      <c r="I126" s="221"/>
      <c r="J126" s="221"/>
      <c r="K126" s="213"/>
      <c r="L126" s="214"/>
      <c r="M126" s="237"/>
      <c r="N126" s="240"/>
      <c r="O126" s="239">
        <f>IFERROR(VLOOKUP(N126,'Listas Generales'!$B$25:$C$29,2,0),0)</f>
        <v>0</v>
      </c>
      <c r="P126" s="240"/>
      <c r="Q126" s="239">
        <f>IFERROR(VLOOKUP(P126,'Listas Generales'!$B$32:$C$36,2,0),0)</f>
        <v>0</v>
      </c>
      <c r="R126" s="240"/>
      <c r="S126" s="239">
        <f>IFERROR(VLOOKUP(R126,'Listas Generales'!$B$40:$C$44,2,0),0)</f>
        <v>0</v>
      </c>
      <c r="T126" s="241">
        <f t="shared" si="2"/>
        <v>0</v>
      </c>
      <c r="U126" s="240" t="str">
        <f>IFERROR(VLOOKUP(T126,'Listas Generales'!$B$4:$C$7,2,0),"-")</f>
        <v>Sin clasificar</v>
      </c>
      <c r="V126" s="215"/>
      <c r="W126" s="216"/>
      <c r="X126" s="217"/>
      <c r="Y126" s="217"/>
      <c r="Z126" s="217"/>
      <c r="AA126" s="217"/>
      <c r="AB126" s="208"/>
      <c r="AC126" s="257"/>
      <c r="AD126" s="252"/>
      <c r="AE126" s="252"/>
      <c r="AF126" s="252"/>
      <c r="AG126" s="252"/>
      <c r="AH126" s="255"/>
      <c r="AI126" s="283"/>
      <c r="AJ126" s="255"/>
      <c r="AK126" s="283"/>
      <c r="AL126" s="252"/>
      <c r="AM126" s="218"/>
      <c r="AN126" s="260" t="str">
        <f>IF(ISERROR(VLOOKUP(AL126,'Listas Ley Transparencia'!$H$3:$M$17,2,0)),"",VLOOKUP(AL126,'Listas Ley Transparencia'!$H$3:$M$17,2,0))</f>
        <v/>
      </c>
      <c r="AO126" s="261" t="str">
        <f>IF(ISERROR(VLOOKUP(AL126,'Listas Ley Transparencia'!$H$3:$M$17,3,0)),"",VLOOKUP(AL126,'Listas Ley Transparencia'!$H$3:$M$17,3,0))</f>
        <v/>
      </c>
      <c r="AP126" s="261" t="str">
        <f>IF(ISERROR(VLOOKUP(AL126,'Listas Ley Transparencia'!$H$3:$M$17,4,0)),"",VLOOKUP(AL126,'Listas Ley Transparencia'!$H$3:$M$17,4,0))</f>
        <v/>
      </c>
      <c r="AQ126" s="262" t="str">
        <f>IF(ISERROR(VLOOKUP(AL126,'Listas Ley Transparencia'!$H$3:$M$17,6,0)),"",VLOOKUP(AL126,'Listas Ley Transparencia'!$H$3:$M$17,6,0))</f>
        <v/>
      </c>
      <c r="AR126" s="246"/>
      <c r="AS126" s="217"/>
      <c r="AT126" s="247"/>
      <c r="AU126" s="247"/>
      <c r="AV126" s="208"/>
      <c r="AW126" s="270"/>
      <c r="AX126" s="271"/>
      <c r="AY126" s="272"/>
      <c r="AZ126" s="272"/>
      <c r="BA126" s="273" t="str">
        <f t="shared" si="3"/>
        <v>No</v>
      </c>
    </row>
    <row r="127" spans="1:53" ht="93" customHeight="1" x14ac:dyDescent="0.2">
      <c r="A127" s="209">
        <v>125</v>
      </c>
      <c r="B127" s="210"/>
      <c r="C127" s="210"/>
      <c r="D127" s="210"/>
      <c r="E127" s="211"/>
      <c r="F127" s="210"/>
      <c r="G127" s="210"/>
      <c r="H127" s="210"/>
      <c r="I127" s="221"/>
      <c r="J127" s="221"/>
      <c r="K127" s="213"/>
      <c r="L127" s="214"/>
      <c r="M127" s="237"/>
      <c r="N127" s="240"/>
      <c r="O127" s="239">
        <f>IFERROR(VLOOKUP(N127,'Listas Generales'!$B$25:$C$29,2,0),0)</f>
        <v>0</v>
      </c>
      <c r="P127" s="240"/>
      <c r="Q127" s="239">
        <f>IFERROR(VLOOKUP(P127,'Listas Generales'!$B$32:$C$36,2,0),0)</f>
        <v>0</v>
      </c>
      <c r="R127" s="240"/>
      <c r="S127" s="239">
        <f>IFERROR(VLOOKUP(R127,'Listas Generales'!$B$40:$C$44,2,0),0)</f>
        <v>0</v>
      </c>
      <c r="T127" s="241">
        <f t="shared" si="2"/>
        <v>0</v>
      </c>
      <c r="U127" s="240" t="str">
        <f>IFERROR(VLOOKUP(T127,'Listas Generales'!$B$4:$C$7,2,0),"-")</f>
        <v>Sin clasificar</v>
      </c>
      <c r="V127" s="215"/>
      <c r="W127" s="216"/>
      <c r="X127" s="217"/>
      <c r="Y127" s="217"/>
      <c r="Z127" s="217"/>
      <c r="AA127" s="217"/>
      <c r="AB127" s="208"/>
      <c r="AC127" s="257"/>
      <c r="AD127" s="252"/>
      <c r="AE127" s="252"/>
      <c r="AF127" s="252"/>
      <c r="AG127" s="252"/>
      <c r="AH127" s="255"/>
      <c r="AI127" s="283"/>
      <c r="AJ127" s="255"/>
      <c r="AK127" s="283"/>
      <c r="AL127" s="252"/>
      <c r="AM127" s="218"/>
      <c r="AN127" s="260" t="str">
        <f>IF(ISERROR(VLOOKUP(AL127,'Listas Ley Transparencia'!$H$3:$M$17,2,0)),"",VLOOKUP(AL127,'Listas Ley Transparencia'!$H$3:$M$17,2,0))</f>
        <v/>
      </c>
      <c r="AO127" s="261" t="str">
        <f>IF(ISERROR(VLOOKUP(AL127,'Listas Ley Transparencia'!$H$3:$M$17,3,0)),"",VLOOKUP(AL127,'Listas Ley Transparencia'!$H$3:$M$17,3,0))</f>
        <v/>
      </c>
      <c r="AP127" s="261" t="str">
        <f>IF(ISERROR(VLOOKUP(AL127,'Listas Ley Transparencia'!$H$3:$M$17,4,0)),"",VLOOKUP(AL127,'Listas Ley Transparencia'!$H$3:$M$17,4,0))</f>
        <v/>
      </c>
      <c r="AQ127" s="262" t="str">
        <f>IF(ISERROR(VLOOKUP(AL127,'Listas Ley Transparencia'!$H$3:$M$17,6,0)),"",VLOOKUP(AL127,'Listas Ley Transparencia'!$H$3:$M$17,6,0))</f>
        <v/>
      </c>
      <c r="AR127" s="246"/>
      <c r="AS127" s="217"/>
      <c r="AT127" s="247"/>
      <c r="AU127" s="247"/>
      <c r="AV127" s="208"/>
      <c r="AW127" s="270"/>
      <c r="AX127" s="271"/>
      <c r="AY127" s="272"/>
      <c r="AZ127" s="272"/>
      <c r="BA127" s="273" t="str">
        <f t="shared" si="3"/>
        <v>No</v>
      </c>
    </row>
    <row r="128" spans="1:53" ht="93" customHeight="1" x14ac:dyDescent="0.2">
      <c r="A128" s="209">
        <v>126</v>
      </c>
      <c r="B128" s="210"/>
      <c r="C128" s="210"/>
      <c r="D128" s="210"/>
      <c r="E128" s="211"/>
      <c r="F128" s="210"/>
      <c r="G128" s="210"/>
      <c r="H128" s="210"/>
      <c r="I128" s="221"/>
      <c r="J128" s="221"/>
      <c r="K128" s="213"/>
      <c r="L128" s="214"/>
      <c r="M128" s="237"/>
      <c r="N128" s="240"/>
      <c r="O128" s="239">
        <f>IFERROR(VLOOKUP(N128,'Listas Generales'!$B$25:$C$29,2,0),0)</f>
        <v>0</v>
      </c>
      <c r="P128" s="240"/>
      <c r="Q128" s="239">
        <f>IFERROR(VLOOKUP(P128,'Listas Generales'!$B$32:$C$36,2,0),0)</f>
        <v>0</v>
      </c>
      <c r="R128" s="240"/>
      <c r="S128" s="239">
        <f>IFERROR(VLOOKUP(R128,'Listas Generales'!$B$40:$C$44,2,0),0)</f>
        <v>0</v>
      </c>
      <c r="T128" s="241">
        <f t="shared" si="2"/>
        <v>0</v>
      </c>
      <c r="U128" s="240" t="str">
        <f>IFERROR(VLOOKUP(T128,'Listas Generales'!$B$4:$C$7,2,0),"-")</f>
        <v>Sin clasificar</v>
      </c>
      <c r="V128" s="215"/>
      <c r="W128" s="216"/>
      <c r="X128" s="217"/>
      <c r="Y128" s="217"/>
      <c r="Z128" s="217"/>
      <c r="AA128" s="217"/>
      <c r="AB128" s="208"/>
      <c r="AC128" s="257"/>
      <c r="AD128" s="252"/>
      <c r="AE128" s="252"/>
      <c r="AF128" s="252"/>
      <c r="AG128" s="252"/>
      <c r="AH128" s="255"/>
      <c r="AI128" s="283"/>
      <c r="AJ128" s="255"/>
      <c r="AK128" s="283"/>
      <c r="AL128" s="252"/>
      <c r="AM128" s="218"/>
      <c r="AN128" s="260" t="str">
        <f>IF(ISERROR(VLOOKUP(AL128,'Listas Ley Transparencia'!$H$3:$M$17,2,0)),"",VLOOKUP(AL128,'Listas Ley Transparencia'!$H$3:$M$17,2,0))</f>
        <v/>
      </c>
      <c r="AO128" s="261" t="str">
        <f>IF(ISERROR(VLOOKUP(AL128,'Listas Ley Transparencia'!$H$3:$M$17,3,0)),"",VLOOKUP(AL128,'Listas Ley Transparencia'!$H$3:$M$17,3,0))</f>
        <v/>
      </c>
      <c r="AP128" s="261" t="str">
        <f>IF(ISERROR(VLOOKUP(AL128,'Listas Ley Transparencia'!$H$3:$M$17,4,0)),"",VLOOKUP(AL128,'Listas Ley Transparencia'!$H$3:$M$17,4,0))</f>
        <v/>
      </c>
      <c r="AQ128" s="262" t="str">
        <f>IF(ISERROR(VLOOKUP(AL128,'Listas Ley Transparencia'!$H$3:$M$17,6,0)),"",VLOOKUP(AL128,'Listas Ley Transparencia'!$H$3:$M$17,6,0))</f>
        <v/>
      </c>
      <c r="AR128" s="246"/>
      <c r="AS128" s="217"/>
      <c r="AT128" s="247"/>
      <c r="AU128" s="247"/>
      <c r="AV128" s="208"/>
      <c r="AW128" s="270"/>
      <c r="AX128" s="271"/>
      <c r="AY128" s="272"/>
      <c r="AZ128" s="272"/>
      <c r="BA128" s="273" t="str">
        <f t="shared" si="3"/>
        <v>No</v>
      </c>
    </row>
    <row r="129" spans="1:53" ht="93" customHeight="1" x14ac:dyDescent="0.2">
      <c r="A129" s="209">
        <v>127</v>
      </c>
      <c r="B129" s="210"/>
      <c r="C129" s="210"/>
      <c r="D129" s="210"/>
      <c r="E129" s="211"/>
      <c r="F129" s="210"/>
      <c r="G129" s="210"/>
      <c r="H129" s="210"/>
      <c r="I129" s="221"/>
      <c r="J129" s="221"/>
      <c r="K129" s="213"/>
      <c r="L129" s="214"/>
      <c r="M129" s="237"/>
      <c r="N129" s="240"/>
      <c r="O129" s="239">
        <f>IFERROR(VLOOKUP(N129,'Listas Generales'!$B$25:$C$29,2,0),0)</f>
        <v>0</v>
      </c>
      <c r="P129" s="240"/>
      <c r="Q129" s="239">
        <f>IFERROR(VLOOKUP(P129,'Listas Generales'!$B$32:$C$36,2,0),0)</f>
        <v>0</v>
      </c>
      <c r="R129" s="240"/>
      <c r="S129" s="239">
        <f>IFERROR(VLOOKUP(R129,'Listas Generales'!$B$40:$C$44,2,0),0)</f>
        <v>0</v>
      </c>
      <c r="T129" s="241">
        <f t="shared" si="2"/>
        <v>0</v>
      </c>
      <c r="U129" s="240" t="str">
        <f>IFERROR(VLOOKUP(T129,'Listas Generales'!$B$4:$C$7,2,0),"-")</f>
        <v>Sin clasificar</v>
      </c>
      <c r="V129" s="215"/>
      <c r="W129" s="216"/>
      <c r="X129" s="217"/>
      <c r="Y129" s="217"/>
      <c r="Z129" s="217"/>
      <c r="AA129" s="217"/>
      <c r="AB129" s="208"/>
      <c r="AC129" s="257"/>
      <c r="AD129" s="252"/>
      <c r="AE129" s="252"/>
      <c r="AF129" s="252"/>
      <c r="AG129" s="252"/>
      <c r="AH129" s="255"/>
      <c r="AI129" s="283"/>
      <c r="AJ129" s="255"/>
      <c r="AK129" s="283"/>
      <c r="AL129" s="252"/>
      <c r="AM129" s="218"/>
      <c r="AN129" s="260" t="str">
        <f>IF(ISERROR(VLOOKUP(AL129,'Listas Ley Transparencia'!$H$3:$M$17,2,0)),"",VLOOKUP(AL129,'Listas Ley Transparencia'!$H$3:$M$17,2,0))</f>
        <v/>
      </c>
      <c r="AO129" s="261" t="str">
        <f>IF(ISERROR(VLOOKUP(AL129,'Listas Ley Transparencia'!$H$3:$M$17,3,0)),"",VLOOKUP(AL129,'Listas Ley Transparencia'!$H$3:$M$17,3,0))</f>
        <v/>
      </c>
      <c r="AP129" s="261" t="str">
        <f>IF(ISERROR(VLOOKUP(AL129,'Listas Ley Transparencia'!$H$3:$M$17,4,0)),"",VLOOKUP(AL129,'Listas Ley Transparencia'!$H$3:$M$17,4,0))</f>
        <v/>
      </c>
      <c r="AQ129" s="262" t="str">
        <f>IF(ISERROR(VLOOKUP(AL129,'Listas Ley Transparencia'!$H$3:$M$17,6,0)),"",VLOOKUP(AL129,'Listas Ley Transparencia'!$H$3:$M$17,6,0))</f>
        <v/>
      </c>
      <c r="AR129" s="246"/>
      <c r="AS129" s="217"/>
      <c r="AT129" s="247"/>
      <c r="AU129" s="247"/>
      <c r="AV129" s="208"/>
      <c r="AW129" s="270"/>
      <c r="AX129" s="271"/>
      <c r="AY129" s="272"/>
      <c r="AZ129" s="272"/>
      <c r="BA129" s="273" t="str">
        <f t="shared" si="3"/>
        <v>No</v>
      </c>
    </row>
    <row r="130" spans="1:53" ht="93" customHeight="1" x14ac:dyDescent="0.2">
      <c r="A130" s="209">
        <v>128</v>
      </c>
      <c r="B130" s="210"/>
      <c r="C130" s="210"/>
      <c r="D130" s="210"/>
      <c r="E130" s="211"/>
      <c r="F130" s="210"/>
      <c r="G130" s="210"/>
      <c r="H130" s="210"/>
      <c r="I130" s="221"/>
      <c r="J130" s="221"/>
      <c r="K130" s="213"/>
      <c r="L130" s="214"/>
      <c r="M130" s="237"/>
      <c r="N130" s="240"/>
      <c r="O130" s="239">
        <f>IFERROR(VLOOKUP(N130,'Listas Generales'!$B$25:$C$29,2,0),0)</f>
        <v>0</v>
      </c>
      <c r="P130" s="240"/>
      <c r="Q130" s="239">
        <f>IFERROR(VLOOKUP(P130,'Listas Generales'!$B$32:$C$36,2,0),0)</f>
        <v>0</v>
      </c>
      <c r="R130" s="240"/>
      <c r="S130" s="239">
        <f>IFERROR(VLOOKUP(R130,'Listas Generales'!$B$40:$C$44,2,0),0)</f>
        <v>0</v>
      </c>
      <c r="T130" s="241">
        <f t="shared" si="2"/>
        <v>0</v>
      </c>
      <c r="U130" s="240" t="str">
        <f>IFERROR(VLOOKUP(T130,'Listas Generales'!$B$4:$C$7,2,0),"-")</f>
        <v>Sin clasificar</v>
      </c>
      <c r="V130" s="215"/>
      <c r="W130" s="216"/>
      <c r="X130" s="217"/>
      <c r="Y130" s="217"/>
      <c r="Z130" s="217"/>
      <c r="AA130" s="217"/>
      <c r="AB130" s="208"/>
      <c r="AC130" s="257"/>
      <c r="AD130" s="252"/>
      <c r="AE130" s="252"/>
      <c r="AF130" s="252"/>
      <c r="AG130" s="252"/>
      <c r="AH130" s="255"/>
      <c r="AI130" s="283"/>
      <c r="AJ130" s="255"/>
      <c r="AK130" s="283"/>
      <c r="AL130" s="252"/>
      <c r="AM130" s="218"/>
      <c r="AN130" s="260" t="str">
        <f>IF(ISERROR(VLOOKUP(AL130,'Listas Ley Transparencia'!$H$3:$M$17,2,0)),"",VLOOKUP(AL130,'Listas Ley Transparencia'!$H$3:$M$17,2,0))</f>
        <v/>
      </c>
      <c r="AO130" s="261" t="str">
        <f>IF(ISERROR(VLOOKUP(AL130,'Listas Ley Transparencia'!$H$3:$M$17,3,0)),"",VLOOKUP(AL130,'Listas Ley Transparencia'!$H$3:$M$17,3,0))</f>
        <v/>
      </c>
      <c r="AP130" s="261" t="str">
        <f>IF(ISERROR(VLOOKUP(AL130,'Listas Ley Transparencia'!$H$3:$M$17,4,0)),"",VLOOKUP(AL130,'Listas Ley Transparencia'!$H$3:$M$17,4,0))</f>
        <v/>
      </c>
      <c r="AQ130" s="262" t="str">
        <f>IF(ISERROR(VLOOKUP(AL130,'Listas Ley Transparencia'!$H$3:$M$17,6,0)),"",VLOOKUP(AL130,'Listas Ley Transparencia'!$H$3:$M$17,6,0))</f>
        <v/>
      </c>
      <c r="AR130" s="246"/>
      <c r="AS130" s="217"/>
      <c r="AT130" s="247"/>
      <c r="AU130" s="247"/>
      <c r="AV130" s="208"/>
      <c r="AW130" s="270"/>
      <c r="AX130" s="271"/>
      <c r="AY130" s="272"/>
      <c r="AZ130" s="272"/>
      <c r="BA130" s="273" t="str">
        <f t="shared" si="3"/>
        <v>No</v>
      </c>
    </row>
    <row r="131" spans="1:53" ht="93" customHeight="1" x14ac:dyDescent="0.2">
      <c r="A131" s="209">
        <v>129</v>
      </c>
      <c r="B131" s="210"/>
      <c r="C131" s="210"/>
      <c r="D131" s="210"/>
      <c r="E131" s="211"/>
      <c r="F131" s="210"/>
      <c r="G131" s="210"/>
      <c r="H131" s="210"/>
      <c r="I131" s="221"/>
      <c r="J131" s="221"/>
      <c r="K131" s="213"/>
      <c r="L131" s="214"/>
      <c r="M131" s="237"/>
      <c r="N131" s="240"/>
      <c r="O131" s="239">
        <f>IFERROR(VLOOKUP(N131,'Listas Generales'!$B$25:$C$29,2,0),0)</f>
        <v>0</v>
      </c>
      <c r="P131" s="240"/>
      <c r="Q131" s="239">
        <f>IFERROR(VLOOKUP(P131,'Listas Generales'!$B$32:$C$36,2,0),0)</f>
        <v>0</v>
      </c>
      <c r="R131" s="240"/>
      <c r="S131" s="239">
        <f>IFERROR(VLOOKUP(R131,'Listas Generales'!$B$40:$C$44,2,0),0)</f>
        <v>0</v>
      </c>
      <c r="T131" s="241">
        <f t="shared" ref="T131:T194" si="4">IF(OR(O131=0,Q131=0,S131=0),0,IF(AND(O131=1,Q131=1,S131=1),1,(IF(OR(AND(O131=5,Q131=5),AND(Q131=5,S131=5),AND(O131=5,S131=5),AND(O131=5,Q131=5,S131=5)),5,3))))</f>
        <v>0</v>
      </c>
      <c r="U131" s="240" t="str">
        <f>IFERROR(VLOOKUP(T131,'Listas Generales'!$B$4:$C$7,2,0),"-")</f>
        <v>Sin clasificar</v>
      </c>
      <c r="V131" s="215"/>
      <c r="W131" s="216"/>
      <c r="X131" s="217"/>
      <c r="Y131" s="217"/>
      <c r="Z131" s="217"/>
      <c r="AA131" s="217"/>
      <c r="AB131" s="208"/>
      <c r="AC131" s="257"/>
      <c r="AD131" s="252"/>
      <c r="AE131" s="252"/>
      <c r="AF131" s="252"/>
      <c r="AG131" s="252"/>
      <c r="AH131" s="255"/>
      <c r="AI131" s="283"/>
      <c r="AJ131" s="255"/>
      <c r="AK131" s="283"/>
      <c r="AL131" s="252"/>
      <c r="AM131" s="218"/>
      <c r="AN131" s="260" t="str">
        <f>IF(ISERROR(VLOOKUP(AL131,'Listas Ley Transparencia'!$H$3:$M$17,2,0)),"",VLOOKUP(AL131,'Listas Ley Transparencia'!$H$3:$M$17,2,0))</f>
        <v/>
      </c>
      <c r="AO131" s="261" t="str">
        <f>IF(ISERROR(VLOOKUP(AL131,'Listas Ley Transparencia'!$H$3:$M$17,3,0)),"",VLOOKUP(AL131,'Listas Ley Transparencia'!$H$3:$M$17,3,0))</f>
        <v/>
      </c>
      <c r="AP131" s="261" t="str">
        <f>IF(ISERROR(VLOOKUP(AL131,'Listas Ley Transparencia'!$H$3:$M$17,4,0)),"",VLOOKUP(AL131,'Listas Ley Transparencia'!$H$3:$M$17,4,0))</f>
        <v/>
      </c>
      <c r="AQ131" s="262" t="str">
        <f>IF(ISERROR(VLOOKUP(AL131,'Listas Ley Transparencia'!$H$3:$M$17,6,0)),"",VLOOKUP(AL131,'Listas Ley Transparencia'!$H$3:$M$17,6,0))</f>
        <v/>
      </c>
      <c r="AR131" s="246"/>
      <c r="AS131" s="217"/>
      <c r="AT131" s="247"/>
      <c r="AU131" s="247"/>
      <c r="AV131" s="208"/>
      <c r="AW131" s="270"/>
      <c r="AX131" s="271"/>
      <c r="AY131" s="272"/>
      <c r="AZ131" s="272"/>
      <c r="BA131" s="273" t="str">
        <f t="shared" ref="BA131:BA194" si="5">IF(OR(AX131="Si",AY131="Si",AZ131="Si"),"Si","No")</f>
        <v>No</v>
      </c>
    </row>
    <row r="132" spans="1:53" ht="93" customHeight="1" x14ac:dyDescent="0.2">
      <c r="A132" s="209">
        <v>130</v>
      </c>
      <c r="B132" s="210"/>
      <c r="C132" s="210"/>
      <c r="D132" s="210"/>
      <c r="E132" s="211"/>
      <c r="F132" s="210"/>
      <c r="G132" s="210"/>
      <c r="H132" s="210"/>
      <c r="I132" s="221"/>
      <c r="J132" s="221"/>
      <c r="K132" s="213"/>
      <c r="L132" s="214"/>
      <c r="M132" s="237"/>
      <c r="N132" s="240"/>
      <c r="O132" s="239">
        <f>IFERROR(VLOOKUP(N132,'Listas Generales'!$B$25:$C$29,2,0),0)</f>
        <v>0</v>
      </c>
      <c r="P132" s="240"/>
      <c r="Q132" s="239">
        <f>IFERROR(VLOOKUP(P132,'Listas Generales'!$B$32:$C$36,2,0),0)</f>
        <v>0</v>
      </c>
      <c r="R132" s="240"/>
      <c r="S132" s="239">
        <f>IFERROR(VLOOKUP(R132,'Listas Generales'!$B$40:$C$44,2,0),0)</f>
        <v>0</v>
      </c>
      <c r="T132" s="241">
        <f t="shared" si="4"/>
        <v>0</v>
      </c>
      <c r="U132" s="240" t="str">
        <f>IFERROR(VLOOKUP(T132,'Listas Generales'!$B$4:$C$7,2,0),"-")</f>
        <v>Sin clasificar</v>
      </c>
      <c r="V132" s="215"/>
      <c r="W132" s="216"/>
      <c r="X132" s="217"/>
      <c r="Y132" s="217"/>
      <c r="Z132" s="217"/>
      <c r="AA132" s="217"/>
      <c r="AB132" s="208"/>
      <c r="AC132" s="257"/>
      <c r="AD132" s="252"/>
      <c r="AE132" s="252"/>
      <c r="AF132" s="252"/>
      <c r="AG132" s="252"/>
      <c r="AH132" s="255"/>
      <c r="AI132" s="283"/>
      <c r="AJ132" s="255"/>
      <c r="AK132" s="283"/>
      <c r="AL132" s="252"/>
      <c r="AM132" s="218"/>
      <c r="AN132" s="260" t="str">
        <f>IF(ISERROR(VLOOKUP(AL132,'Listas Ley Transparencia'!$H$3:$M$17,2,0)),"",VLOOKUP(AL132,'Listas Ley Transparencia'!$H$3:$M$17,2,0))</f>
        <v/>
      </c>
      <c r="AO132" s="261" t="str">
        <f>IF(ISERROR(VLOOKUP(AL132,'Listas Ley Transparencia'!$H$3:$M$17,3,0)),"",VLOOKUP(AL132,'Listas Ley Transparencia'!$H$3:$M$17,3,0))</f>
        <v/>
      </c>
      <c r="AP132" s="261" t="str">
        <f>IF(ISERROR(VLOOKUP(AL132,'Listas Ley Transparencia'!$H$3:$M$17,4,0)),"",VLOOKUP(AL132,'Listas Ley Transparencia'!$H$3:$M$17,4,0))</f>
        <v/>
      </c>
      <c r="AQ132" s="262" t="str">
        <f>IF(ISERROR(VLOOKUP(AL132,'Listas Ley Transparencia'!$H$3:$M$17,6,0)),"",VLOOKUP(AL132,'Listas Ley Transparencia'!$H$3:$M$17,6,0))</f>
        <v/>
      </c>
      <c r="AR132" s="246"/>
      <c r="AS132" s="217"/>
      <c r="AT132" s="247"/>
      <c r="AU132" s="247"/>
      <c r="AV132" s="208"/>
      <c r="AW132" s="270"/>
      <c r="AX132" s="271"/>
      <c r="AY132" s="272"/>
      <c r="AZ132" s="272"/>
      <c r="BA132" s="273" t="str">
        <f t="shared" si="5"/>
        <v>No</v>
      </c>
    </row>
    <row r="133" spans="1:53" ht="93" customHeight="1" x14ac:dyDescent="0.2">
      <c r="A133" s="209">
        <v>131</v>
      </c>
      <c r="B133" s="210"/>
      <c r="C133" s="210"/>
      <c r="D133" s="210"/>
      <c r="E133" s="211"/>
      <c r="F133" s="210"/>
      <c r="G133" s="210"/>
      <c r="H133" s="210"/>
      <c r="I133" s="221"/>
      <c r="J133" s="221"/>
      <c r="K133" s="213"/>
      <c r="L133" s="214"/>
      <c r="M133" s="237"/>
      <c r="N133" s="240"/>
      <c r="O133" s="239">
        <f>IFERROR(VLOOKUP(N133,'Listas Generales'!$B$25:$C$29,2,0),0)</f>
        <v>0</v>
      </c>
      <c r="P133" s="240"/>
      <c r="Q133" s="239">
        <f>IFERROR(VLOOKUP(P133,'Listas Generales'!$B$32:$C$36,2,0),0)</f>
        <v>0</v>
      </c>
      <c r="R133" s="240"/>
      <c r="S133" s="239">
        <f>IFERROR(VLOOKUP(R133,'Listas Generales'!$B$40:$C$44,2,0),0)</f>
        <v>0</v>
      </c>
      <c r="T133" s="241">
        <f t="shared" si="4"/>
        <v>0</v>
      </c>
      <c r="U133" s="240" t="str">
        <f>IFERROR(VLOOKUP(T133,'Listas Generales'!$B$4:$C$7,2,0),"-")</f>
        <v>Sin clasificar</v>
      </c>
      <c r="V133" s="215"/>
      <c r="W133" s="216"/>
      <c r="X133" s="217"/>
      <c r="Y133" s="217"/>
      <c r="Z133" s="217"/>
      <c r="AA133" s="217"/>
      <c r="AB133" s="208"/>
      <c r="AC133" s="257"/>
      <c r="AD133" s="252"/>
      <c r="AE133" s="252"/>
      <c r="AF133" s="252"/>
      <c r="AG133" s="252"/>
      <c r="AH133" s="255"/>
      <c r="AI133" s="283"/>
      <c r="AJ133" s="255"/>
      <c r="AK133" s="283"/>
      <c r="AL133" s="252"/>
      <c r="AM133" s="218"/>
      <c r="AN133" s="260" t="str">
        <f>IF(ISERROR(VLOOKUP(AL133,'Listas Ley Transparencia'!$H$3:$M$17,2,0)),"",VLOOKUP(AL133,'Listas Ley Transparencia'!$H$3:$M$17,2,0))</f>
        <v/>
      </c>
      <c r="AO133" s="261" t="str">
        <f>IF(ISERROR(VLOOKUP(AL133,'Listas Ley Transparencia'!$H$3:$M$17,3,0)),"",VLOOKUP(AL133,'Listas Ley Transparencia'!$H$3:$M$17,3,0))</f>
        <v/>
      </c>
      <c r="AP133" s="261" t="str">
        <f>IF(ISERROR(VLOOKUP(AL133,'Listas Ley Transparencia'!$H$3:$M$17,4,0)),"",VLOOKUP(AL133,'Listas Ley Transparencia'!$H$3:$M$17,4,0))</f>
        <v/>
      </c>
      <c r="AQ133" s="262" t="str">
        <f>IF(ISERROR(VLOOKUP(AL133,'Listas Ley Transparencia'!$H$3:$M$17,6,0)),"",VLOOKUP(AL133,'Listas Ley Transparencia'!$H$3:$M$17,6,0))</f>
        <v/>
      </c>
      <c r="AR133" s="246"/>
      <c r="AS133" s="217"/>
      <c r="AT133" s="247"/>
      <c r="AU133" s="247"/>
      <c r="AV133" s="208"/>
      <c r="AW133" s="270"/>
      <c r="AX133" s="271"/>
      <c r="AY133" s="272"/>
      <c r="AZ133" s="272"/>
      <c r="BA133" s="273" t="str">
        <f t="shared" si="5"/>
        <v>No</v>
      </c>
    </row>
    <row r="134" spans="1:53" ht="93" customHeight="1" x14ac:dyDescent="0.2">
      <c r="A134" s="209">
        <v>132</v>
      </c>
      <c r="B134" s="210"/>
      <c r="C134" s="210"/>
      <c r="D134" s="210"/>
      <c r="E134" s="211"/>
      <c r="F134" s="210"/>
      <c r="G134" s="210"/>
      <c r="H134" s="210"/>
      <c r="I134" s="221"/>
      <c r="J134" s="221"/>
      <c r="K134" s="213"/>
      <c r="L134" s="214"/>
      <c r="M134" s="237"/>
      <c r="N134" s="240"/>
      <c r="O134" s="239">
        <f>IFERROR(VLOOKUP(N134,'Listas Generales'!$B$25:$C$29,2,0),0)</f>
        <v>0</v>
      </c>
      <c r="P134" s="240"/>
      <c r="Q134" s="239">
        <f>IFERROR(VLOOKUP(P134,'Listas Generales'!$B$32:$C$36,2,0),0)</f>
        <v>0</v>
      </c>
      <c r="R134" s="240"/>
      <c r="S134" s="239">
        <f>IFERROR(VLOOKUP(R134,'Listas Generales'!$B$40:$C$44,2,0),0)</f>
        <v>0</v>
      </c>
      <c r="T134" s="241">
        <f t="shared" si="4"/>
        <v>0</v>
      </c>
      <c r="U134" s="240" t="str">
        <f>IFERROR(VLOOKUP(T134,'Listas Generales'!$B$4:$C$7,2,0),"-")</f>
        <v>Sin clasificar</v>
      </c>
      <c r="V134" s="215"/>
      <c r="W134" s="216"/>
      <c r="X134" s="217"/>
      <c r="Y134" s="217"/>
      <c r="Z134" s="217"/>
      <c r="AA134" s="217"/>
      <c r="AB134" s="208"/>
      <c r="AC134" s="257"/>
      <c r="AD134" s="252"/>
      <c r="AE134" s="252"/>
      <c r="AF134" s="252"/>
      <c r="AG134" s="252"/>
      <c r="AH134" s="255"/>
      <c r="AI134" s="283"/>
      <c r="AJ134" s="255"/>
      <c r="AK134" s="283"/>
      <c r="AL134" s="252"/>
      <c r="AM134" s="218"/>
      <c r="AN134" s="260" t="str">
        <f>IF(ISERROR(VLOOKUP(AL134,'Listas Ley Transparencia'!$H$3:$M$17,2,0)),"",VLOOKUP(AL134,'Listas Ley Transparencia'!$H$3:$M$17,2,0))</f>
        <v/>
      </c>
      <c r="AO134" s="261" t="str">
        <f>IF(ISERROR(VLOOKUP(AL134,'Listas Ley Transparencia'!$H$3:$M$17,3,0)),"",VLOOKUP(AL134,'Listas Ley Transparencia'!$H$3:$M$17,3,0))</f>
        <v/>
      </c>
      <c r="AP134" s="261" t="str">
        <f>IF(ISERROR(VLOOKUP(AL134,'Listas Ley Transparencia'!$H$3:$M$17,4,0)),"",VLOOKUP(AL134,'Listas Ley Transparencia'!$H$3:$M$17,4,0))</f>
        <v/>
      </c>
      <c r="AQ134" s="262" t="str">
        <f>IF(ISERROR(VLOOKUP(AL134,'Listas Ley Transparencia'!$H$3:$M$17,6,0)),"",VLOOKUP(AL134,'Listas Ley Transparencia'!$H$3:$M$17,6,0))</f>
        <v/>
      </c>
      <c r="AR134" s="246"/>
      <c r="AS134" s="217"/>
      <c r="AT134" s="247"/>
      <c r="AU134" s="247"/>
      <c r="AV134" s="208"/>
      <c r="AW134" s="270"/>
      <c r="AX134" s="271"/>
      <c r="AY134" s="272"/>
      <c r="AZ134" s="272"/>
      <c r="BA134" s="273" t="str">
        <f t="shared" si="5"/>
        <v>No</v>
      </c>
    </row>
    <row r="135" spans="1:53" ht="93" customHeight="1" x14ac:dyDescent="0.2">
      <c r="A135" s="209">
        <v>133</v>
      </c>
      <c r="B135" s="210"/>
      <c r="C135" s="210"/>
      <c r="D135" s="210"/>
      <c r="E135" s="211"/>
      <c r="F135" s="210"/>
      <c r="G135" s="210"/>
      <c r="H135" s="210"/>
      <c r="I135" s="221"/>
      <c r="J135" s="221"/>
      <c r="K135" s="213"/>
      <c r="L135" s="214"/>
      <c r="M135" s="237"/>
      <c r="N135" s="240"/>
      <c r="O135" s="239">
        <f>IFERROR(VLOOKUP(N135,'Listas Generales'!$B$25:$C$29,2,0),0)</f>
        <v>0</v>
      </c>
      <c r="P135" s="240"/>
      <c r="Q135" s="239">
        <f>IFERROR(VLOOKUP(P135,'Listas Generales'!$B$32:$C$36,2,0),0)</f>
        <v>0</v>
      </c>
      <c r="R135" s="240"/>
      <c r="S135" s="239">
        <f>IFERROR(VLOOKUP(R135,'Listas Generales'!$B$40:$C$44,2,0),0)</f>
        <v>0</v>
      </c>
      <c r="T135" s="241">
        <f t="shared" si="4"/>
        <v>0</v>
      </c>
      <c r="U135" s="240" t="str">
        <f>IFERROR(VLOOKUP(T135,'Listas Generales'!$B$4:$C$7,2,0),"-")</f>
        <v>Sin clasificar</v>
      </c>
      <c r="V135" s="215"/>
      <c r="W135" s="216"/>
      <c r="X135" s="217"/>
      <c r="Y135" s="217"/>
      <c r="Z135" s="217"/>
      <c r="AA135" s="217"/>
      <c r="AB135" s="208"/>
      <c r="AC135" s="257"/>
      <c r="AD135" s="252"/>
      <c r="AE135" s="252"/>
      <c r="AF135" s="252"/>
      <c r="AG135" s="252"/>
      <c r="AH135" s="255"/>
      <c r="AI135" s="283"/>
      <c r="AJ135" s="255"/>
      <c r="AK135" s="283"/>
      <c r="AL135" s="252"/>
      <c r="AM135" s="218"/>
      <c r="AN135" s="260" t="str">
        <f>IF(ISERROR(VLOOKUP(AL135,'Listas Ley Transparencia'!$H$3:$M$17,2,0)),"",VLOOKUP(AL135,'Listas Ley Transparencia'!$H$3:$M$17,2,0))</f>
        <v/>
      </c>
      <c r="AO135" s="261" t="str">
        <f>IF(ISERROR(VLOOKUP(AL135,'Listas Ley Transparencia'!$H$3:$M$17,3,0)),"",VLOOKUP(AL135,'Listas Ley Transparencia'!$H$3:$M$17,3,0))</f>
        <v/>
      </c>
      <c r="AP135" s="261" t="str">
        <f>IF(ISERROR(VLOOKUP(AL135,'Listas Ley Transparencia'!$H$3:$M$17,4,0)),"",VLOOKUP(AL135,'Listas Ley Transparencia'!$H$3:$M$17,4,0))</f>
        <v/>
      </c>
      <c r="AQ135" s="262" t="str">
        <f>IF(ISERROR(VLOOKUP(AL135,'Listas Ley Transparencia'!$H$3:$M$17,6,0)),"",VLOOKUP(AL135,'Listas Ley Transparencia'!$H$3:$M$17,6,0))</f>
        <v/>
      </c>
      <c r="AR135" s="246"/>
      <c r="AS135" s="217"/>
      <c r="AT135" s="247"/>
      <c r="AU135" s="247"/>
      <c r="AV135" s="208"/>
      <c r="AW135" s="270"/>
      <c r="AX135" s="271"/>
      <c r="AY135" s="272"/>
      <c r="AZ135" s="272"/>
      <c r="BA135" s="273" t="str">
        <f t="shared" si="5"/>
        <v>No</v>
      </c>
    </row>
    <row r="136" spans="1:53" ht="93" customHeight="1" x14ac:dyDescent="0.2">
      <c r="A136" s="209">
        <v>134</v>
      </c>
      <c r="B136" s="210"/>
      <c r="C136" s="210"/>
      <c r="D136" s="210"/>
      <c r="E136" s="211"/>
      <c r="F136" s="210"/>
      <c r="G136" s="210"/>
      <c r="H136" s="210"/>
      <c r="I136" s="221"/>
      <c r="J136" s="221"/>
      <c r="K136" s="213"/>
      <c r="L136" s="214"/>
      <c r="M136" s="237"/>
      <c r="N136" s="240"/>
      <c r="O136" s="239">
        <f>IFERROR(VLOOKUP(N136,'Listas Generales'!$B$25:$C$29,2,0),0)</f>
        <v>0</v>
      </c>
      <c r="P136" s="240"/>
      <c r="Q136" s="239">
        <f>IFERROR(VLOOKUP(P136,'Listas Generales'!$B$32:$C$36,2,0),0)</f>
        <v>0</v>
      </c>
      <c r="R136" s="240"/>
      <c r="S136" s="239">
        <f>IFERROR(VLOOKUP(R136,'Listas Generales'!$B$40:$C$44,2,0),0)</f>
        <v>0</v>
      </c>
      <c r="T136" s="241">
        <f t="shared" si="4"/>
        <v>0</v>
      </c>
      <c r="U136" s="240" t="str">
        <f>IFERROR(VLOOKUP(T136,'Listas Generales'!$B$4:$C$7,2,0),"-")</f>
        <v>Sin clasificar</v>
      </c>
      <c r="V136" s="215"/>
      <c r="W136" s="216"/>
      <c r="X136" s="217"/>
      <c r="Y136" s="217"/>
      <c r="Z136" s="217"/>
      <c r="AA136" s="217"/>
      <c r="AB136" s="208"/>
      <c r="AC136" s="257"/>
      <c r="AD136" s="252"/>
      <c r="AE136" s="252"/>
      <c r="AF136" s="252"/>
      <c r="AG136" s="252"/>
      <c r="AH136" s="255"/>
      <c r="AI136" s="283"/>
      <c r="AJ136" s="255"/>
      <c r="AK136" s="283"/>
      <c r="AL136" s="252"/>
      <c r="AM136" s="218"/>
      <c r="AN136" s="260" t="str">
        <f>IF(ISERROR(VLOOKUP(AL136,'Listas Ley Transparencia'!$H$3:$M$17,2,0)),"",VLOOKUP(AL136,'Listas Ley Transparencia'!$H$3:$M$17,2,0))</f>
        <v/>
      </c>
      <c r="AO136" s="261" t="str">
        <f>IF(ISERROR(VLOOKUP(AL136,'Listas Ley Transparencia'!$H$3:$M$17,3,0)),"",VLOOKUP(AL136,'Listas Ley Transparencia'!$H$3:$M$17,3,0))</f>
        <v/>
      </c>
      <c r="AP136" s="261" t="str">
        <f>IF(ISERROR(VLOOKUP(AL136,'Listas Ley Transparencia'!$H$3:$M$17,4,0)),"",VLOOKUP(AL136,'Listas Ley Transparencia'!$H$3:$M$17,4,0))</f>
        <v/>
      </c>
      <c r="AQ136" s="262" t="str">
        <f>IF(ISERROR(VLOOKUP(AL136,'Listas Ley Transparencia'!$H$3:$M$17,6,0)),"",VLOOKUP(AL136,'Listas Ley Transparencia'!$H$3:$M$17,6,0))</f>
        <v/>
      </c>
      <c r="AR136" s="246"/>
      <c r="AS136" s="217"/>
      <c r="AT136" s="247"/>
      <c r="AU136" s="247"/>
      <c r="AV136" s="208"/>
      <c r="AW136" s="270"/>
      <c r="AX136" s="271"/>
      <c r="AY136" s="272"/>
      <c r="AZ136" s="272"/>
      <c r="BA136" s="273" t="str">
        <f t="shared" si="5"/>
        <v>No</v>
      </c>
    </row>
    <row r="137" spans="1:53" ht="93" customHeight="1" x14ac:dyDescent="0.2">
      <c r="A137" s="209">
        <v>135</v>
      </c>
      <c r="B137" s="210"/>
      <c r="C137" s="210"/>
      <c r="D137" s="210"/>
      <c r="E137" s="211"/>
      <c r="F137" s="210"/>
      <c r="G137" s="210"/>
      <c r="H137" s="210"/>
      <c r="I137" s="221"/>
      <c r="J137" s="221"/>
      <c r="K137" s="213"/>
      <c r="L137" s="214"/>
      <c r="M137" s="237"/>
      <c r="N137" s="240"/>
      <c r="O137" s="239">
        <f>IFERROR(VLOOKUP(N137,'Listas Generales'!$B$25:$C$29,2,0),0)</f>
        <v>0</v>
      </c>
      <c r="P137" s="240"/>
      <c r="Q137" s="239">
        <f>IFERROR(VLOOKUP(P137,'Listas Generales'!$B$32:$C$36,2,0),0)</f>
        <v>0</v>
      </c>
      <c r="R137" s="240"/>
      <c r="S137" s="239">
        <f>IFERROR(VLOOKUP(R137,'Listas Generales'!$B$40:$C$44,2,0),0)</f>
        <v>0</v>
      </c>
      <c r="T137" s="241">
        <f t="shared" si="4"/>
        <v>0</v>
      </c>
      <c r="U137" s="240" t="str">
        <f>IFERROR(VLOOKUP(T137,'Listas Generales'!$B$4:$C$7,2,0),"-")</f>
        <v>Sin clasificar</v>
      </c>
      <c r="V137" s="215"/>
      <c r="W137" s="216"/>
      <c r="X137" s="217"/>
      <c r="Y137" s="217"/>
      <c r="Z137" s="217"/>
      <c r="AA137" s="217"/>
      <c r="AB137" s="208"/>
      <c r="AC137" s="257"/>
      <c r="AD137" s="252"/>
      <c r="AE137" s="252"/>
      <c r="AF137" s="252"/>
      <c r="AG137" s="252"/>
      <c r="AH137" s="255"/>
      <c r="AI137" s="283"/>
      <c r="AJ137" s="255"/>
      <c r="AK137" s="283"/>
      <c r="AL137" s="252"/>
      <c r="AM137" s="218"/>
      <c r="AN137" s="260" t="str">
        <f>IF(ISERROR(VLOOKUP(AL137,'Listas Ley Transparencia'!$H$3:$M$17,2,0)),"",VLOOKUP(AL137,'Listas Ley Transparencia'!$H$3:$M$17,2,0))</f>
        <v/>
      </c>
      <c r="AO137" s="261" t="str">
        <f>IF(ISERROR(VLOOKUP(AL137,'Listas Ley Transparencia'!$H$3:$M$17,3,0)),"",VLOOKUP(AL137,'Listas Ley Transparencia'!$H$3:$M$17,3,0))</f>
        <v/>
      </c>
      <c r="AP137" s="261" t="str">
        <f>IF(ISERROR(VLOOKUP(AL137,'Listas Ley Transparencia'!$H$3:$M$17,4,0)),"",VLOOKUP(AL137,'Listas Ley Transparencia'!$H$3:$M$17,4,0))</f>
        <v/>
      </c>
      <c r="AQ137" s="262" t="str">
        <f>IF(ISERROR(VLOOKUP(AL137,'Listas Ley Transparencia'!$H$3:$M$17,6,0)),"",VLOOKUP(AL137,'Listas Ley Transparencia'!$H$3:$M$17,6,0))</f>
        <v/>
      </c>
      <c r="AR137" s="246"/>
      <c r="AS137" s="217"/>
      <c r="AT137" s="247"/>
      <c r="AU137" s="247"/>
      <c r="AV137" s="208"/>
      <c r="AW137" s="270"/>
      <c r="AX137" s="271"/>
      <c r="AY137" s="272"/>
      <c r="AZ137" s="272"/>
      <c r="BA137" s="273" t="str">
        <f t="shared" si="5"/>
        <v>No</v>
      </c>
    </row>
    <row r="138" spans="1:53" ht="93" customHeight="1" x14ac:dyDescent="0.2">
      <c r="A138" s="209">
        <v>136</v>
      </c>
      <c r="B138" s="210"/>
      <c r="C138" s="210"/>
      <c r="D138" s="210"/>
      <c r="E138" s="211"/>
      <c r="F138" s="210"/>
      <c r="G138" s="210"/>
      <c r="H138" s="210"/>
      <c r="I138" s="221"/>
      <c r="J138" s="221"/>
      <c r="K138" s="213"/>
      <c r="L138" s="214"/>
      <c r="M138" s="237"/>
      <c r="N138" s="240"/>
      <c r="O138" s="239">
        <f>IFERROR(VLOOKUP(N138,'Listas Generales'!$B$25:$C$29,2,0),0)</f>
        <v>0</v>
      </c>
      <c r="P138" s="240"/>
      <c r="Q138" s="239">
        <f>IFERROR(VLOOKUP(P138,'Listas Generales'!$B$32:$C$36,2,0),0)</f>
        <v>0</v>
      </c>
      <c r="R138" s="240"/>
      <c r="S138" s="239">
        <f>IFERROR(VLOOKUP(R138,'Listas Generales'!$B$40:$C$44,2,0),0)</f>
        <v>0</v>
      </c>
      <c r="T138" s="241">
        <f t="shared" si="4"/>
        <v>0</v>
      </c>
      <c r="U138" s="240" t="str">
        <f>IFERROR(VLOOKUP(T138,'Listas Generales'!$B$4:$C$7,2,0),"-")</f>
        <v>Sin clasificar</v>
      </c>
      <c r="V138" s="215"/>
      <c r="W138" s="216"/>
      <c r="X138" s="217"/>
      <c r="Y138" s="217"/>
      <c r="Z138" s="217"/>
      <c r="AA138" s="217"/>
      <c r="AB138" s="208"/>
      <c r="AC138" s="257"/>
      <c r="AD138" s="252"/>
      <c r="AE138" s="252"/>
      <c r="AF138" s="252"/>
      <c r="AG138" s="252"/>
      <c r="AH138" s="255"/>
      <c r="AI138" s="283"/>
      <c r="AJ138" s="255"/>
      <c r="AK138" s="283"/>
      <c r="AL138" s="252"/>
      <c r="AM138" s="218"/>
      <c r="AN138" s="260" t="str">
        <f>IF(ISERROR(VLOOKUP(AL138,'Listas Ley Transparencia'!$H$3:$M$17,2,0)),"",VLOOKUP(AL138,'Listas Ley Transparencia'!$H$3:$M$17,2,0))</f>
        <v/>
      </c>
      <c r="AO138" s="261" t="str">
        <f>IF(ISERROR(VLOOKUP(AL138,'Listas Ley Transparencia'!$H$3:$M$17,3,0)),"",VLOOKUP(AL138,'Listas Ley Transparencia'!$H$3:$M$17,3,0))</f>
        <v/>
      </c>
      <c r="AP138" s="261" t="str">
        <f>IF(ISERROR(VLOOKUP(AL138,'Listas Ley Transparencia'!$H$3:$M$17,4,0)),"",VLOOKUP(AL138,'Listas Ley Transparencia'!$H$3:$M$17,4,0))</f>
        <v/>
      </c>
      <c r="AQ138" s="262" t="str">
        <f>IF(ISERROR(VLOOKUP(AL138,'Listas Ley Transparencia'!$H$3:$M$17,6,0)),"",VLOOKUP(AL138,'Listas Ley Transparencia'!$H$3:$M$17,6,0))</f>
        <v/>
      </c>
      <c r="AR138" s="246"/>
      <c r="AS138" s="217"/>
      <c r="AT138" s="247"/>
      <c r="AU138" s="247"/>
      <c r="AV138" s="208"/>
      <c r="AW138" s="270"/>
      <c r="AX138" s="271"/>
      <c r="AY138" s="272"/>
      <c r="AZ138" s="272"/>
      <c r="BA138" s="273" t="str">
        <f t="shared" si="5"/>
        <v>No</v>
      </c>
    </row>
    <row r="139" spans="1:53" ht="93" customHeight="1" x14ac:dyDescent="0.2">
      <c r="A139" s="209">
        <v>137</v>
      </c>
      <c r="B139" s="210"/>
      <c r="C139" s="210"/>
      <c r="D139" s="210"/>
      <c r="E139" s="211"/>
      <c r="F139" s="210"/>
      <c r="G139" s="210"/>
      <c r="H139" s="210"/>
      <c r="I139" s="221"/>
      <c r="J139" s="221"/>
      <c r="K139" s="213"/>
      <c r="L139" s="214"/>
      <c r="M139" s="237"/>
      <c r="N139" s="240"/>
      <c r="O139" s="239">
        <f>IFERROR(VLOOKUP(N139,'Listas Generales'!$B$25:$C$29,2,0),0)</f>
        <v>0</v>
      </c>
      <c r="P139" s="240"/>
      <c r="Q139" s="239">
        <f>IFERROR(VLOOKUP(P139,'Listas Generales'!$B$32:$C$36,2,0),0)</f>
        <v>0</v>
      </c>
      <c r="R139" s="240"/>
      <c r="S139" s="239">
        <f>IFERROR(VLOOKUP(R139,'Listas Generales'!$B$40:$C$44,2,0),0)</f>
        <v>0</v>
      </c>
      <c r="T139" s="241">
        <f t="shared" si="4"/>
        <v>0</v>
      </c>
      <c r="U139" s="240" t="str">
        <f>IFERROR(VLOOKUP(T139,'Listas Generales'!$B$4:$C$7,2,0),"-")</f>
        <v>Sin clasificar</v>
      </c>
      <c r="V139" s="215"/>
      <c r="W139" s="216"/>
      <c r="X139" s="217"/>
      <c r="Y139" s="217"/>
      <c r="Z139" s="217"/>
      <c r="AA139" s="217"/>
      <c r="AB139" s="208"/>
      <c r="AC139" s="257"/>
      <c r="AD139" s="252"/>
      <c r="AE139" s="252"/>
      <c r="AF139" s="252"/>
      <c r="AG139" s="252"/>
      <c r="AH139" s="255"/>
      <c r="AI139" s="283"/>
      <c r="AJ139" s="255"/>
      <c r="AK139" s="283"/>
      <c r="AL139" s="252"/>
      <c r="AM139" s="218"/>
      <c r="AN139" s="260" t="str">
        <f>IF(ISERROR(VLOOKUP(AL139,'Listas Ley Transparencia'!$H$3:$M$17,2,0)),"",VLOOKUP(AL139,'Listas Ley Transparencia'!$H$3:$M$17,2,0))</f>
        <v/>
      </c>
      <c r="AO139" s="261" t="str">
        <f>IF(ISERROR(VLOOKUP(AL139,'Listas Ley Transparencia'!$H$3:$M$17,3,0)),"",VLOOKUP(AL139,'Listas Ley Transparencia'!$H$3:$M$17,3,0))</f>
        <v/>
      </c>
      <c r="AP139" s="261" t="str">
        <f>IF(ISERROR(VLOOKUP(AL139,'Listas Ley Transparencia'!$H$3:$M$17,4,0)),"",VLOOKUP(AL139,'Listas Ley Transparencia'!$H$3:$M$17,4,0))</f>
        <v/>
      </c>
      <c r="AQ139" s="262" t="str">
        <f>IF(ISERROR(VLOOKUP(AL139,'Listas Ley Transparencia'!$H$3:$M$17,6,0)),"",VLOOKUP(AL139,'Listas Ley Transparencia'!$H$3:$M$17,6,0))</f>
        <v/>
      </c>
      <c r="AR139" s="246"/>
      <c r="AS139" s="217"/>
      <c r="AT139" s="247"/>
      <c r="AU139" s="247"/>
      <c r="AV139" s="208"/>
      <c r="AW139" s="270"/>
      <c r="AX139" s="271"/>
      <c r="AY139" s="272"/>
      <c r="AZ139" s="272"/>
      <c r="BA139" s="273" t="str">
        <f t="shared" si="5"/>
        <v>No</v>
      </c>
    </row>
    <row r="140" spans="1:53" ht="93" customHeight="1" x14ac:dyDescent="0.2">
      <c r="A140" s="209">
        <v>138</v>
      </c>
      <c r="B140" s="210"/>
      <c r="C140" s="210"/>
      <c r="D140" s="210"/>
      <c r="E140" s="211"/>
      <c r="F140" s="210"/>
      <c r="G140" s="210"/>
      <c r="H140" s="210"/>
      <c r="I140" s="221"/>
      <c r="J140" s="221"/>
      <c r="K140" s="213"/>
      <c r="L140" s="214"/>
      <c r="M140" s="237"/>
      <c r="N140" s="240"/>
      <c r="O140" s="239">
        <f>IFERROR(VLOOKUP(N140,'Listas Generales'!$B$25:$C$29,2,0),0)</f>
        <v>0</v>
      </c>
      <c r="P140" s="240"/>
      <c r="Q140" s="239">
        <f>IFERROR(VLOOKUP(P140,'Listas Generales'!$B$32:$C$36,2,0),0)</f>
        <v>0</v>
      </c>
      <c r="R140" s="240"/>
      <c r="S140" s="239">
        <f>IFERROR(VLOOKUP(R140,'Listas Generales'!$B$40:$C$44,2,0),0)</f>
        <v>0</v>
      </c>
      <c r="T140" s="241">
        <f t="shared" si="4"/>
        <v>0</v>
      </c>
      <c r="U140" s="240" t="str">
        <f>IFERROR(VLOOKUP(T140,'Listas Generales'!$B$4:$C$7,2,0),"-")</f>
        <v>Sin clasificar</v>
      </c>
      <c r="V140" s="215"/>
      <c r="W140" s="216"/>
      <c r="X140" s="217"/>
      <c r="Y140" s="217"/>
      <c r="Z140" s="217"/>
      <c r="AA140" s="217"/>
      <c r="AB140" s="208"/>
      <c r="AC140" s="257"/>
      <c r="AD140" s="252"/>
      <c r="AE140" s="252"/>
      <c r="AF140" s="252"/>
      <c r="AG140" s="252"/>
      <c r="AH140" s="255"/>
      <c r="AI140" s="283"/>
      <c r="AJ140" s="255"/>
      <c r="AK140" s="283"/>
      <c r="AL140" s="252"/>
      <c r="AM140" s="218"/>
      <c r="AN140" s="260" t="str">
        <f>IF(ISERROR(VLOOKUP(AL140,'Listas Ley Transparencia'!$H$3:$M$17,2,0)),"",VLOOKUP(AL140,'Listas Ley Transparencia'!$H$3:$M$17,2,0))</f>
        <v/>
      </c>
      <c r="AO140" s="261" t="str">
        <f>IF(ISERROR(VLOOKUP(AL140,'Listas Ley Transparencia'!$H$3:$M$17,3,0)),"",VLOOKUP(AL140,'Listas Ley Transparencia'!$H$3:$M$17,3,0))</f>
        <v/>
      </c>
      <c r="AP140" s="261" t="str">
        <f>IF(ISERROR(VLOOKUP(AL140,'Listas Ley Transparencia'!$H$3:$M$17,4,0)),"",VLOOKUP(AL140,'Listas Ley Transparencia'!$H$3:$M$17,4,0))</f>
        <v/>
      </c>
      <c r="AQ140" s="262" t="str">
        <f>IF(ISERROR(VLOOKUP(AL140,'Listas Ley Transparencia'!$H$3:$M$17,6,0)),"",VLOOKUP(AL140,'Listas Ley Transparencia'!$H$3:$M$17,6,0))</f>
        <v/>
      </c>
      <c r="AR140" s="246"/>
      <c r="AS140" s="217"/>
      <c r="AT140" s="247"/>
      <c r="AU140" s="247"/>
      <c r="AV140" s="208"/>
      <c r="AW140" s="270"/>
      <c r="AX140" s="271"/>
      <c r="AY140" s="272"/>
      <c r="AZ140" s="272"/>
      <c r="BA140" s="273" t="str">
        <f t="shared" si="5"/>
        <v>No</v>
      </c>
    </row>
    <row r="141" spans="1:53" ht="93" customHeight="1" x14ac:dyDescent="0.2">
      <c r="A141" s="209">
        <v>139</v>
      </c>
      <c r="B141" s="210"/>
      <c r="C141" s="210"/>
      <c r="D141" s="210"/>
      <c r="E141" s="211"/>
      <c r="F141" s="210"/>
      <c r="G141" s="210"/>
      <c r="H141" s="210"/>
      <c r="I141" s="221"/>
      <c r="J141" s="221"/>
      <c r="K141" s="213"/>
      <c r="L141" s="214"/>
      <c r="M141" s="237"/>
      <c r="N141" s="240"/>
      <c r="O141" s="239">
        <f>IFERROR(VLOOKUP(N141,'Listas Generales'!$B$25:$C$29,2,0),0)</f>
        <v>0</v>
      </c>
      <c r="P141" s="240"/>
      <c r="Q141" s="239">
        <f>IFERROR(VLOOKUP(P141,'Listas Generales'!$B$32:$C$36,2,0),0)</f>
        <v>0</v>
      </c>
      <c r="R141" s="240"/>
      <c r="S141" s="239">
        <f>IFERROR(VLOOKUP(R141,'Listas Generales'!$B$40:$C$44,2,0),0)</f>
        <v>0</v>
      </c>
      <c r="T141" s="241">
        <f t="shared" si="4"/>
        <v>0</v>
      </c>
      <c r="U141" s="240" t="str">
        <f>IFERROR(VLOOKUP(T141,'Listas Generales'!$B$4:$C$7,2,0),"-")</f>
        <v>Sin clasificar</v>
      </c>
      <c r="V141" s="215"/>
      <c r="W141" s="216"/>
      <c r="X141" s="217"/>
      <c r="Y141" s="217"/>
      <c r="Z141" s="217"/>
      <c r="AA141" s="217"/>
      <c r="AB141" s="208"/>
      <c r="AC141" s="257"/>
      <c r="AD141" s="252"/>
      <c r="AE141" s="252"/>
      <c r="AF141" s="252"/>
      <c r="AG141" s="252"/>
      <c r="AH141" s="255"/>
      <c r="AI141" s="283"/>
      <c r="AJ141" s="255"/>
      <c r="AK141" s="283"/>
      <c r="AL141" s="252"/>
      <c r="AM141" s="218"/>
      <c r="AN141" s="260" t="str">
        <f>IF(ISERROR(VLOOKUP(AL141,'Listas Ley Transparencia'!$H$3:$M$17,2,0)),"",VLOOKUP(AL141,'Listas Ley Transparencia'!$H$3:$M$17,2,0))</f>
        <v/>
      </c>
      <c r="AO141" s="261" t="str">
        <f>IF(ISERROR(VLOOKUP(AL141,'Listas Ley Transparencia'!$H$3:$M$17,3,0)),"",VLOOKUP(AL141,'Listas Ley Transparencia'!$H$3:$M$17,3,0))</f>
        <v/>
      </c>
      <c r="AP141" s="261" t="str">
        <f>IF(ISERROR(VLOOKUP(AL141,'Listas Ley Transparencia'!$H$3:$M$17,4,0)),"",VLOOKUP(AL141,'Listas Ley Transparencia'!$H$3:$M$17,4,0))</f>
        <v/>
      </c>
      <c r="AQ141" s="262" t="str">
        <f>IF(ISERROR(VLOOKUP(AL141,'Listas Ley Transparencia'!$H$3:$M$17,6,0)),"",VLOOKUP(AL141,'Listas Ley Transparencia'!$H$3:$M$17,6,0))</f>
        <v/>
      </c>
      <c r="AR141" s="246"/>
      <c r="AS141" s="217"/>
      <c r="AT141" s="247"/>
      <c r="AU141" s="247"/>
      <c r="AV141" s="208"/>
      <c r="AW141" s="270"/>
      <c r="AX141" s="271"/>
      <c r="AY141" s="272"/>
      <c r="AZ141" s="272"/>
      <c r="BA141" s="273" t="str">
        <f t="shared" si="5"/>
        <v>No</v>
      </c>
    </row>
    <row r="142" spans="1:53" ht="93" customHeight="1" x14ac:dyDescent="0.2">
      <c r="A142" s="209">
        <v>140</v>
      </c>
      <c r="B142" s="210"/>
      <c r="C142" s="210"/>
      <c r="D142" s="210"/>
      <c r="E142" s="211"/>
      <c r="F142" s="210"/>
      <c r="G142" s="210"/>
      <c r="H142" s="210"/>
      <c r="I142" s="221"/>
      <c r="J142" s="221"/>
      <c r="K142" s="213"/>
      <c r="L142" s="214"/>
      <c r="M142" s="237"/>
      <c r="N142" s="240"/>
      <c r="O142" s="239">
        <f>IFERROR(VLOOKUP(N142,'Listas Generales'!$B$25:$C$29,2,0),0)</f>
        <v>0</v>
      </c>
      <c r="P142" s="240"/>
      <c r="Q142" s="239">
        <f>IFERROR(VLOOKUP(P142,'Listas Generales'!$B$32:$C$36,2,0),0)</f>
        <v>0</v>
      </c>
      <c r="R142" s="240"/>
      <c r="S142" s="239">
        <f>IFERROR(VLOOKUP(R142,'Listas Generales'!$B$40:$C$44,2,0),0)</f>
        <v>0</v>
      </c>
      <c r="T142" s="241">
        <f t="shared" si="4"/>
        <v>0</v>
      </c>
      <c r="U142" s="240" t="str">
        <f>IFERROR(VLOOKUP(T142,'Listas Generales'!$B$4:$C$7,2,0),"-")</f>
        <v>Sin clasificar</v>
      </c>
      <c r="V142" s="215"/>
      <c r="W142" s="216"/>
      <c r="X142" s="217"/>
      <c r="Y142" s="217"/>
      <c r="Z142" s="217"/>
      <c r="AA142" s="217"/>
      <c r="AB142" s="208"/>
      <c r="AC142" s="257"/>
      <c r="AD142" s="252"/>
      <c r="AE142" s="252"/>
      <c r="AF142" s="252"/>
      <c r="AG142" s="252"/>
      <c r="AH142" s="255"/>
      <c r="AI142" s="283"/>
      <c r="AJ142" s="255"/>
      <c r="AK142" s="283"/>
      <c r="AL142" s="252"/>
      <c r="AM142" s="218"/>
      <c r="AN142" s="260" t="str">
        <f>IF(ISERROR(VLOOKUP(AL142,'Listas Ley Transparencia'!$H$3:$M$17,2,0)),"",VLOOKUP(AL142,'Listas Ley Transparencia'!$H$3:$M$17,2,0))</f>
        <v/>
      </c>
      <c r="AO142" s="261" t="str">
        <f>IF(ISERROR(VLOOKUP(AL142,'Listas Ley Transparencia'!$H$3:$M$17,3,0)),"",VLOOKUP(AL142,'Listas Ley Transparencia'!$H$3:$M$17,3,0))</f>
        <v/>
      </c>
      <c r="AP142" s="261" t="str">
        <f>IF(ISERROR(VLOOKUP(AL142,'Listas Ley Transparencia'!$H$3:$M$17,4,0)),"",VLOOKUP(AL142,'Listas Ley Transparencia'!$H$3:$M$17,4,0))</f>
        <v/>
      </c>
      <c r="AQ142" s="262" t="str">
        <f>IF(ISERROR(VLOOKUP(AL142,'Listas Ley Transparencia'!$H$3:$M$17,6,0)),"",VLOOKUP(AL142,'Listas Ley Transparencia'!$H$3:$M$17,6,0))</f>
        <v/>
      </c>
      <c r="AR142" s="246"/>
      <c r="AS142" s="217"/>
      <c r="AT142" s="247"/>
      <c r="AU142" s="247"/>
      <c r="AV142" s="208"/>
      <c r="AW142" s="270"/>
      <c r="AX142" s="271"/>
      <c r="AY142" s="272"/>
      <c r="AZ142" s="272"/>
      <c r="BA142" s="273" t="str">
        <f t="shared" si="5"/>
        <v>No</v>
      </c>
    </row>
    <row r="143" spans="1:53" ht="93" customHeight="1" x14ac:dyDescent="0.2">
      <c r="A143" s="209">
        <v>141</v>
      </c>
      <c r="B143" s="210"/>
      <c r="C143" s="210"/>
      <c r="D143" s="210"/>
      <c r="E143" s="211"/>
      <c r="F143" s="210"/>
      <c r="G143" s="210"/>
      <c r="H143" s="210"/>
      <c r="I143" s="221"/>
      <c r="J143" s="221"/>
      <c r="K143" s="213"/>
      <c r="L143" s="214"/>
      <c r="M143" s="237"/>
      <c r="N143" s="240"/>
      <c r="O143" s="239">
        <f>IFERROR(VLOOKUP(N143,'Listas Generales'!$B$25:$C$29,2,0),0)</f>
        <v>0</v>
      </c>
      <c r="P143" s="240"/>
      <c r="Q143" s="239">
        <f>IFERROR(VLOOKUP(P143,'Listas Generales'!$B$32:$C$36,2,0),0)</f>
        <v>0</v>
      </c>
      <c r="R143" s="240"/>
      <c r="S143" s="239">
        <f>IFERROR(VLOOKUP(R143,'Listas Generales'!$B$40:$C$44,2,0),0)</f>
        <v>0</v>
      </c>
      <c r="T143" s="241">
        <f t="shared" si="4"/>
        <v>0</v>
      </c>
      <c r="U143" s="240" t="str">
        <f>IFERROR(VLOOKUP(T143,'Listas Generales'!$B$4:$C$7,2,0),"-")</f>
        <v>Sin clasificar</v>
      </c>
      <c r="V143" s="215"/>
      <c r="W143" s="216"/>
      <c r="X143" s="217"/>
      <c r="Y143" s="217"/>
      <c r="Z143" s="217"/>
      <c r="AA143" s="217"/>
      <c r="AB143" s="208"/>
      <c r="AC143" s="257"/>
      <c r="AD143" s="252"/>
      <c r="AE143" s="252"/>
      <c r="AF143" s="252"/>
      <c r="AG143" s="252"/>
      <c r="AH143" s="255"/>
      <c r="AI143" s="283"/>
      <c r="AJ143" s="255"/>
      <c r="AK143" s="283"/>
      <c r="AL143" s="252"/>
      <c r="AM143" s="218"/>
      <c r="AN143" s="260" t="str">
        <f>IF(ISERROR(VLOOKUP(AL143,'Listas Ley Transparencia'!$H$3:$M$17,2,0)),"",VLOOKUP(AL143,'Listas Ley Transparencia'!$H$3:$M$17,2,0))</f>
        <v/>
      </c>
      <c r="AO143" s="261" t="str">
        <f>IF(ISERROR(VLOOKUP(AL143,'Listas Ley Transparencia'!$H$3:$M$17,3,0)),"",VLOOKUP(AL143,'Listas Ley Transparencia'!$H$3:$M$17,3,0))</f>
        <v/>
      </c>
      <c r="AP143" s="261" t="str">
        <f>IF(ISERROR(VLOOKUP(AL143,'Listas Ley Transparencia'!$H$3:$M$17,4,0)),"",VLOOKUP(AL143,'Listas Ley Transparencia'!$H$3:$M$17,4,0))</f>
        <v/>
      </c>
      <c r="AQ143" s="262" t="str">
        <f>IF(ISERROR(VLOOKUP(AL143,'Listas Ley Transparencia'!$H$3:$M$17,6,0)),"",VLOOKUP(AL143,'Listas Ley Transparencia'!$H$3:$M$17,6,0))</f>
        <v/>
      </c>
      <c r="AR143" s="246"/>
      <c r="AS143" s="217"/>
      <c r="AT143" s="247"/>
      <c r="AU143" s="247"/>
      <c r="AV143" s="208"/>
      <c r="AW143" s="270"/>
      <c r="AX143" s="271"/>
      <c r="AY143" s="272"/>
      <c r="AZ143" s="272"/>
      <c r="BA143" s="273" t="str">
        <f t="shared" si="5"/>
        <v>No</v>
      </c>
    </row>
    <row r="144" spans="1:53" ht="93" customHeight="1" x14ac:dyDescent="0.2">
      <c r="A144" s="209">
        <v>142</v>
      </c>
      <c r="B144" s="210"/>
      <c r="C144" s="210"/>
      <c r="D144" s="210"/>
      <c r="E144" s="211"/>
      <c r="F144" s="210"/>
      <c r="G144" s="210"/>
      <c r="H144" s="210"/>
      <c r="I144" s="221"/>
      <c r="J144" s="221"/>
      <c r="K144" s="213"/>
      <c r="L144" s="214"/>
      <c r="M144" s="237"/>
      <c r="N144" s="240"/>
      <c r="O144" s="239">
        <f>IFERROR(VLOOKUP(N144,'Listas Generales'!$B$25:$C$29,2,0),0)</f>
        <v>0</v>
      </c>
      <c r="P144" s="240"/>
      <c r="Q144" s="239">
        <f>IFERROR(VLOOKUP(P144,'Listas Generales'!$B$32:$C$36,2,0),0)</f>
        <v>0</v>
      </c>
      <c r="R144" s="240"/>
      <c r="S144" s="239">
        <f>IFERROR(VLOOKUP(R144,'Listas Generales'!$B$40:$C$44,2,0),0)</f>
        <v>0</v>
      </c>
      <c r="T144" s="241">
        <f t="shared" si="4"/>
        <v>0</v>
      </c>
      <c r="U144" s="240" t="str">
        <f>IFERROR(VLOOKUP(T144,'Listas Generales'!$B$4:$C$7,2,0),"-")</f>
        <v>Sin clasificar</v>
      </c>
      <c r="V144" s="215"/>
      <c r="W144" s="216"/>
      <c r="X144" s="217"/>
      <c r="Y144" s="217"/>
      <c r="Z144" s="217"/>
      <c r="AA144" s="217"/>
      <c r="AB144" s="208"/>
      <c r="AC144" s="257"/>
      <c r="AD144" s="252"/>
      <c r="AE144" s="252"/>
      <c r="AF144" s="252"/>
      <c r="AG144" s="252"/>
      <c r="AH144" s="255"/>
      <c r="AI144" s="283"/>
      <c r="AJ144" s="255"/>
      <c r="AK144" s="283"/>
      <c r="AL144" s="252"/>
      <c r="AM144" s="218"/>
      <c r="AN144" s="260" t="str">
        <f>IF(ISERROR(VLOOKUP(AL144,'Listas Ley Transparencia'!$H$3:$M$17,2,0)),"",VLOOKUP(AL144,'Listas Ley Transparencia'!$H$3:$M$17,2,0))</f>
        <v/>
      </c>
      <c r="AO144" s="261" t="str">
        <f>IF(ISERROR(VLOOKUP(AL144,'Listas Ley Transparencia'!$H$3:$M$17,3,0)),"",VLOOKUP(AL144,'Listas Ley Transparencia'!$H$3:$M$17,3,0))</f>
        <v/>
      </c>
      <c r="AP144" s="261" t="str">
        <f>IF(ISERROR(VLOOKUP(AL144,'Listas Ley Transparencia'!$H$3:$M$17,4,0)),"",VLOOKUP(AL144,'Listas Ley Transparencia'!$H$3:$M$17,4,0))</f>
        <v/>
      </c>
      <c r="AQ144" s="262" t="str">
        <f>IF(ISERROR(VLOOKUP(AL144,'Listas Ley Transparencia'!$H$3:$M$17,6,0)),"",VLOOKUP(AL144,'Listas Ley Transparencia'!$H$3:$M$17,6,0))</f>
        <v/>
      </c>
      <c r="AR144" s="246"/>
      <c r="AS144" s="217"/>
      <c r="AT144" s="247"/>
      <c r="AU144" s="247"/>
      <c r="AV144" s="208"/>
      <c r="AW144" s="270"/>
      <c r="AX144" s="271"/>
      <c r="AY144" s="272"/>
      <c r="AZ144" s="272"/>
      <c r="BA144" s="273" t="str">
        <f t="shared" si="5"/>
        <v>No</v>
      </c>
    </row>
    <row r="145" spans="1:53" ht="93" customHeight="1" x14ac:dyDescent="0.2">
      <c r="A145" s="209">
        <v>143</v>
      </c>
      <c r="B145" s="210"/>
      <c r="C145" s="210"/>
      <c r="D145" s="210"/>
      <c r="E145" s="211"/>
      <c r="F145" s="210"/>
      <c r="G145" s="210"/>
      <c r="H145" s="210"/>
      <c r="I145" s="221"/>
      <c r="J145" s="221"/>
      <c r="K145" s="213"/>
      <c r="L145" s="214"/>
      <c r="M145" s="237"/>
      <c r="N145" s="240"/>
      <c r="O145" s="239">
        <f>IFERROR(VLOOKUP(N145,'Listas Generales'!$B$25:$C$29,2,0),0)</f>
        <v>0</v>
      </c>
      <c r="P145" s="240"/>
      <c r="Q145" s="239">
        <f>IFERROR(VLOOKUP(P145,'Listas Generales'!$B$32:$C$36,2,0),0)</f>
        <v>0</v>
      </c>
      <c r="R145" s="240"/>
      <c r="S145" s="239">
        <f>IFERROR(VLOOKUP(R145,'Listas Generales'!$B$40:$C$44,2,0),0)</f>
        <v>0</v>
      </c>
      <c r="T145" s="241">
        <f t="shared" si="4"/>
        <v>0</v>
      </c>
      <c r="U145" s="240" t="str">
        <f>IFERROR(VLOOKUP(T145,'Listas Generales'!$B$4:$C$7,2,0),"-")</f>
        <v>Sin clasificar</v>
      </c>
      <c r="V145" s="215"/>
      <c r="W145" s="216"/>
      <c r="X145" s="217"/>
      <c r="Y145" s="217"/>
      <c r="Z145" s="217"/>
      <c r="AA145" s="217"/>
      <c r="AB145" s="208"/>
      <c r="AC145" s="257"/>
      <c r="AD145" s="252"/>
      <c r="AE145" s="252"/>
      <c r="AF145" s="252"/>
      <c r="AG145" s="252"/>
      <c r="AH145" s="255"/>
      <c r="AI145" s="283"/>
      <c r="AJ145" s="255"/>
      <c r="AK145" s="283"/>
      <c r="AL145" s="252"/>
      <c r="AM145" s="218"/>
      <c r="AN145" s="260" t="str">
        <f>IF(ISERROR(VLOOKUP(AL145,'Listas Ley Transparencia'!$H$3:$M$17,2,0)),"",VLOOKUP(AL145,'Listas Ley Transparencia'!$H$3:$M$17,2,0))</f>
        <v/>
      </c>
      <c r="AO145" s="261" t="str">
        <f>IF(ISERROR(VLOOKUP(AL145,'Listas Ley Transparencia'!$H$3:$M$17,3,0)),"",VLOOKUP(AL145,'Listas Ley Transparencia'!$H$3:$M$17,3,0))</f>
        <v/>
      </c>
      <c r="AP145" s="261" t="str">
        <f>IF(ISERROR(VLOOKUP(AL145,'Listas Ley Transparencia'!$H$3:$M$17,4,0)),"",VLOOKUP(AL145,'Listas Ley Transparencia'!$H$3:$M$17,4,0))</f>
        <v/>
      </c>
      <c r="AQ145" s="262" t="str">
        <f>IF(ISERROR(VLOOKUP(AL145,'Listas Ley Transparencia'!$H$3:$M$17,6,0)),"",VLOOKUP(AL145,'Listas Ley Transparencia'!$H$3:$M$17,6,0))</f>
        <v/>
      </c>
      <c r="AR145" s="246"/>
      <c r="AS145" s="217"/>
      <c r="AT145" s="247"/>
      <c r="AU145" s="247"/>
      <c r="AV145" s="208"/>
      <c r="AW145" s="270"/>
      <c r="AX145" s="271"/>
      <c r="AY145" s="272"/>
      <c r="AZ145" s="272"/>
      <c r="BA145" s="273" t="str">
        <f t="shared" si="5"/>
        <v>No</v>
      </c>
    </row>
    <row r="146" spans="1:53" ht="93" customHeight="1" x14ac:dyDescent="0.2">
      <c r="A146" s="209">
        <v>144</v>
      </c>
      <c r="B146" s="210"/>
      <c r="C146" s="210"/>
      <c r="D146" s="210"/>
      <c r="E146" s="211"/>
      <c r="F146" s="210"/>
      <c r="G146" s="210"/>
      <c r="H146" s="210"/>
      <c r="I146" s="221"/>
      <c r="J146" s="221"/>
      <c r="K146" s="213"/>
      <c r="L146" s="214"/>
      <c r="M146" s="237"/>
      <c r="N146" s="240"/>
      <c r="O146" s="239">
        <f>IFERROR(VLOOKUP(N146,'Listas Generales'!$B$25:$C$29,2,0),0)</f>
        <v>0</v>
      </c>
      <c r="P146" s="240"/>
      <c r="Q146" s="239">
        <f>IFERROR(VLOOKUP(P146,'Listas Generales'!$B$32:$C$36,2,0),0)</f>
        <v>0</v>
      </c>
      <c r="R146" s="240"/>
      <c r="S146" s="239">
        <f>IFERROR(VLOOKUP(R146,'Listas Generales'!$B$40:$C$44,2,0),0)</f>
        <v>0</v>
      </c>
      <c r="T146" s="241">
        <f t="shared" si="4"/>
        <v>0</v>
      </c>
      <c r="U146" s="240" t="str">
        <f>IFERROR(VLOOKUP(T146,'Listas Generales'!$B$4:$C$7,2,0),"-")</f>
        <v>Sin clasificar</v>
      </c>
      <c r="V146" s="215"/>
      <c r="W146" s="216"/>
      <c r="X146" s="217"/>
      <c r="Y146" s="217"/>
      <c r="Z146" s="217"/>
      <c r="AA146" s="217"/>
      <c r="AB146" s="208"/>
      <c r="AC146" s="257"/>
      <c r="AD146" s="252"/>
      <c r="AE146" s="252"/>
      <c r="AF146" s="252"/>
      <c r="AG146" s="252"/>
      <c r="AH146" s="255"/>
      <c r="AI146" s="283"/>
      <c r="AJ146" s="255"/>
      <c r="AK146" s="283"/>
      <c r="AL146" s="252"/>
      <c r="AM146" s="218"/>
      <c r="AN146" s="260" t="str">
        <f>IF(ISERROR(VLOOKUP(AL146,'Listas Ley Transparencia'!$H$3:$M$17,2,0)),"",VLOOKUP(AL146,'Listas Ley Transparencia'!$H$3:$M$17,2,0))</f>
        <v/>
      </c>
      <c r="AO146" s="261" t="str">
        <f>IF(ISERROR(VLOOKUP(AL146,'Listas Ley Transparencia'!$H$3:$M$17,3,0)),"",VLOOKUP(AL146,'Listas Ley Transparencia'!$H$3:$M$17,3,0))</f>
        <v/>
      </c>
      <c r="AP146" s="261" t="str">
        <f>IF(ISERROR(VLOOKUP(AL146,'Listas Ley Transparencia'!$H$3:$M$17,4,0)),"",VLOOKUP(AL146,'Listas Ley Transparencia'!$H$3:$M$17,4,0))</f>
        <v/>
      </c>
      <c r="AQ146" s="262" t="str">
        <f>IF(ISERROR(VLOOKUP(AL146,'Listas Ley Transparencia'!$H$3:$M$17,6,0)),"",VLOOKUP(AL146,'Listas Ley Transparencia'!$H$3:$M$17,6,0))</f>
        <v/>
      </c>
      <c r="AR146" s="246"/>
      <c r="AS146" s="217"/>
      <c r="AT146" s="247"/>
      <c r="AU146" s="247"/>
      <c r="AV146" s="208"/>
      <c r="AW146" s="270"/>
      <c r="AX146" s="271"/>
      <c r="AY146" s="272"/>
      <c r="AZ146" s="272"/>
      <c r="BA146" s="273" t="str">
        <f t="shared" si="5"/>
        <v>No</v>
      </c>
    </row>
    <row r="147" spans="1:53" ht="93" customHeight="1" x14ac:dyDescent="0.2">
      <c r="A147" s="209">
        <v>145</v>
      </c>
      <c r="B147" s="210"/>
      <c r="C147" s="210"/>
      <c r="D147" s="210"/>
      <c r="E147" s="211"/>
      <c r="F147" s="210"/>
      <c r="G147" s="210"/>
      <c r="H147" s="210"/>
      <c r="I147" s="221"/>
      <c r="J147" s="221"/>
      <c r="K147" s="213"/>
      <c r="L147" s="214"/>
      <c r="M147" s="237"/>
      <c r="N147" s="240"/>
      <c r="O147" s="239">
        <f>IFERROR(VLOOKUP(N147,'Listas Generales'!$B$25:$C$29,2,0),0)</f>
        <v>0</v>
      </c>
      <c r="P147" s="240"/>
      <c r="Q147" s="239">
        <f>IFERROR(VLOOKUP(P147,'Listas Generales'!$B$32:$C$36,2,0),0)</f>
        <v>0</v>
      </c>
      <c r="R147" s="240"/>
      <c r="S147" s="239">
        <f>IFERROR(VLOOKUP(R147,'Listas Generales'!$B$40:$C$44,2,0),0)</f>
        <v>0</v>
      </c>
      <c r="T147" s="241">
        <f t="shared" si="4"/>
        <v>0</v>
      </c>
      <c r="U147" s="240" t="str">
        <f>IFERROR(VLOOKUP(T147,'Listas Generales'!$B$4:$C$7,2,0),"-")</f>
        <v>Sin clasificar</v>
      </c>
      <c r="V147" s="215"/>
      <c r="W147" s="216"/>
      <c r="X147" s="217"/>
      <c r="Y147" s="217"/>
      <c r="Z147" s="217"/>
      <c r="AA147" s="217"/>
      <c r="AB147" s="208"/>
      <c r="AC147" s="257"/>
      <c r="AD147" s="252"/>
      <c r="AE147" s="252"/>
      <c r="AF147" s="252"/>
      <c r="AG147" s="252"/>
      <c r="AH147" s="255"/>
      <c r="AI147" s="283"/>
      <c r="AJ147" s="255"/>
      <c r="AK147" s="283"/>
      <c r="AL147" s="252"/>
      <c r="AM147" s="218"/>
      <c r="AN147" s="260" t="str">
        <f>IF(ISERROR(VLOOKUP(AL147,'Listas Ley Transparencia'!$H$3:$M$17,2,0)),"",VLOOKUP(AL147,'Listas Ley Transparencia'!$H$3:$M$17,2,0))</f>
        <v/>
      </c>
      <c r="AO147" s="261" t="str">
        <f>IF(ISERROR(VLOOKUP(AL147,'Listas Ley Transparencia'!$H$3:$M$17,3,0)),"",VLOOKUP(AL147,'Listas Ley Transparencia'!$H$3:$M$17,3,0))</f>
        <v/>
      </c>
      <c r="AP147" s="261" t="str">
        <f>IF(ISERROR(VLOOKUP(AL147,'Listas Ley Transparencia'!$H$3:$M$17,4,0)),"",VLOOKUP(AL147,'Listas Ley Transparencia'!$H$3:$M$17,4,0))</f>
        <v/>
      </c>
      <c r="AQ147" s="262" t="str">
        <f>IF(ISERROR(VLOOKUP(AL147,'Listas Ley Transparencia'!$H$3:$M$17,6,0)),"",VLOOKUP(AL147,'Listas Ley Transparencia'!$H$3:$M$17,6,0))</f>
        <v/>
      </c>
      <c r="AR147" s="246"/>
      <c r="AS147" s="217"/>
      <c r="AT147" s="247"/>
      <c r="AU147" s="247"/>
      <c r="AV147" s="208"/>
      <c r="AW147" s="270"/>
      <c r="AX147" s="271"/>
      <c r="AY147" s="272"/>
      <c r="AZ147" s="272"/>
      <c r="BA147" s="273" t="str">
        <f t="shared" si="5"/>
        <v>No</v>
      </c>
    </row>
    <row r="148" spans="1:53" ht="93" customHeight="1" x14ac:dyDescent="0.2">
      <c r="A148" s="209">
        <v>146</v>
      </c>
      <c r="B148" s="210"/>
      <c r="C148" s="210"/>
      <c r="D148" s="210"/>
      <c r="E148" s="211"/>
      <c r="F148" s="210"/>
      <c r="G148" s="210"/>
      <c r="H148" s="210"/>
      <c r="I148" s="221"/>
      <c r="J148" s="221"/>
      <c r="K148" s="213"/>
      <c r="L148" s="214"/>
      <c r="M148" s="237"/>
      <c r="N148" s="240"/>
      <c r="O148" s="239">
        <f>IFERROR(VLOOKUP(N148,'Listas Generales'!$B$25:$C$29,2,0),0)</f>
        <v>0</v>
      </c>
      <c r="P148" s="240"/>
      <c r="Q148" s="239">
        <f>IFERROR(VLOOKUP(P148,'Listas Generales'!$B$32:$C$36,2,0),0)</f>
        <v>0</v>
      </c>
      <c r="R148" s="240"/>
      <c r="S148" s="239">
        <f>IFERROR(VLOOKUP(R148,'Listas Generales'!$B$40:$C$44,2,0),0)</f>
        <v>0</v>
      </c>
      <c r="T148" s="241">
        <f t="shared" si="4"/>
        <v>0</v>
      </c>
      <c r="U148" s="240" t="str">
        <f>IFERROR(VLOOKUP(T148,'Listas Generales'!$B$4:$C$7,2,0),"-")</f>
        <v>Sin clasificar</v>
      </c>
      <c r="V148" s="215"/>
      <c r="W148" s="216"/>
      <c r="X148" s="217"/>
      <c r="Y148" s="217"/>
      <c r="Z148" s="217"/>
      <c r="AA148" s="217"/>
      <c r="AB148" s="208"/>
      <c r="AC148" s="257"/>
      <c r="AD148" s="252"/>
      <c r="AE148" s="252"/>
      <c r="AF148" s="252"/>
      <c r="AG148" s="252"/>
      <c r="AH148" s="255"/>
      <c r="AI148" s="283"/>
      <c r="AJ148" s="255"/>
      <c r="AK148" s="283"/>
      <c r="AL148" s="252"/>
      <c r="AM148" s="218"/>
      <c r="AN148" s="260" t="str">
        <f>IF(ISERROR(VLOOKUP(AL148,'Listas Ley Transparencia'!$H$3:$M$17,2,0)),"",VLOOKUP(AL148,'Listas Ley Transparencia'!$H$3:$M$17,2,0))</f>
        <v/>
      </c>
      <c r="AO148" s="261" t="str">
        <f>IF(ISERROR(VLOOKUP(AL148,'Listas Ley Transparencia'!$H$3:$M$17,3,0)),"",VLOOKUP(AL148,'Listas Ley Transparencia'!$H$3:$M$17,3,0))</f>
        <v/>
      </c>
      <c r="AP148" s="261" t="str">
        <f>IF(ISERROR(VLOOKUP(AL148,'Listas Ley Transparencia'!$H$3:$M$17,4,0)),"",VLOOKUP(AL148,'Listas Ley Transparencia'!$H$3:$M$17,4,0))</f>
        <v/>
      </c>
      <c r="AQ148" s="262" t="str">
        <f>IF(ISERROR(VLOOKUP(AL148,'Listas Ley Transparencia'!$H$3:$M$17,6,0)),"",VLOOKUP(AL148,'Listas Ley Transparencia'!$H$3:$M$17,6,0))</f>
        <v/>
      </c>
      <c r="AR148" s="246"/>
      <c r="AS148" s="217"/>
      <c r="AT148" s="247"/>
      <c r="AU148" s="247"/>
      <c r="AV148" s="208"/>
      <c r="AW148" s="270"/>
      <c r="AX148" s="271"/>
      <c r="AY148" s="272"/>
      <c r="AZ148" s="272"/>
      <c r="BA148" s="273" t="str">
        <f t="shared" si="5"/>
        <v>No</v>
      </c>
    </row>
    <row r="149" spans="1:53" ht="93" customHeight="1" x14ac:dyDescent="0.2">
      <c r="A149" s="209">
        <v>147</v>
      </c>
      <c r="B149" s="210"/>
      <c r="C149" s="210"/>
      <c r="D149" s="210"/>
      <c r="E149" s="211"/>
      <c r="F149" s="210"/>
      <c r="G149" s="210"/>
      <c r="H149" s="210"/>
      <c r="I149" s="221"/>
      <c r="J149" s="221"/>
      <c r="K149" s="213"/>
      <c r="L149" s="214"/>
      <c r="M149" s="237"/>
      <c r="N149" s="240"/>
      <c r="O149" s="239">
        <f>IFERROR(VLOOKUP(N149,'Listas Generales'!$B$25:$C$29,2,0),0)</f>
        <v>0</v>
      </c>
      <c r="P149" s="240"/>
      <c r="Q149" s="239">
        <f>IFERROR(VLOOKUP(P149,'Listas Generales'!$B$32:$C$36,2,0),0)</f>
        <v>0</v>
      </c>
      <c r="R149" s="240"/>
      <c r="S149" s="239">
        <f>IFERROR(VLOOKUP(R149,'Listas Generales'!$B$40:$C$44,2,0),0)</f>
        <v>0</v>
      </c>
      <c r="T149" s="241">
        <f t="shared" si="4"/>
        <v>0</v>
      </c>
      <c r="U149" s="240" t="str">
        <f>IFERROR(VLOOKUP(T149,'Listas Generales'!$B$4:$C$7,2,0),"-")</f>
        <v>Sin clasificar</v>
      </c>
      <c r="V149" s="215"/>
      <c r="W149" s="246"/>
      <c r="X149" s="247"/>
      <c r="Y149" s="247"/>
      <c r="Z149" s="247"/>
      <c r="AA149" s="247"/>
      <c r="AB149" s="248"/>
      <c r="AC149" s="257"/>
      <c r="AD149" s="252"/>
      <c r="AE149" s="252"/>
      <c r="AF149" s="252"/>
      <c r="AG149" s="252"/>
      <c r="AH149" s="255"/>
      <c r="AI149" s="283"/>
      <c r="AJ149" s="255"/>
      <c r="AK149" s="283"/>
      <c r="AL149" s="252"/>
      <c r="AM149" s="218"/>
      <c r="AN149" s="260" t="str">
        <f>IF(ISERROR(VLOOKUP(AL149,'Listas Ley Transparencia'!$H$3:$M$17,2,0)),"",VLOOKUP(AL149,'Listas Ley Transparencia'!$H$3:$M$17,2,0))</f>
        <v/>
      </c>
      <c r="AO149" s="261" t="str">
        <f>IF(ISERROR(VLOOKUP(AL149,'Listas Ley Transparencia'!$H$3:$M$17,3,0)),"",VLOOKUP(AL149,'Listas Ley Transparencia'!$H$3:$M$17,3,0))</f>
        <v/>
      </c>
      <c r="AP149" s="261" t="str">
        <f>IF(ISERROR(VLOOKUP(AL149,'Listas Ley Transparencia'!$H$3:$M$17,4,0)),"",VLOOKUP(AL149,'Listas Ley Transparencia'!$H$3:$M$17,4,0))</f>
        <v/>
      </c>
      <c r="AQ149" s="262" t="str">
        <f>IF(ISERROR(VLOOKUP(AL149,'Listas Ley Transparencia'!$H$3:$M$17,6,0)),"",VLOOKUP(AL149,'Listas Ley Transparencia'!$H$3:$M$17,6,0))</f>
        <v/>
      </c>
      <c r="AR149" s="246"/>
      <c r="AS149" s="217"/>
      <c r="AT149" s="247"/>
      <c r="AU149" s="247"/>
      <c r="AV149" s="208"/>
      <c r="AW149" s="270"/>
      <c r="AX149" s="271"/>
      <c r="AY149" s="272"/>
      <c r="AZ149" s="272"/>
      <c r="BA149" s="273" t="str">
        <f t="shared" si="5"/>
        <v>No</v>
      </c>
    </row>
    <row r="150" spans="1:53" ht="93" customHeight="1" x14ac:dyDescent="0.2">
      <c r="A150" s="209">
        <v>148</v>
      </c>
      <c r="B150" s="210"/>
      <c r="C150" s="210"/>
      <c r="D150" s="210"/>
      <c r="E150" s="211"/>
      <c r="F150" s="210"/>
      <c r="G150" s="210"/>
      <c r="H150" s="210"/>
      <c r="I150" s="221"/>
      <c r="J150" s="221"/>
      <c r="K150" s="213"/>
      <c r="L150" s="214"/>
      <c r="M150" s="237"/>
      <c r="N150" s="240"/>
      <c r="O150" s="239">
        <f>IFERROR(VLOOKUP(N150,'Listas Generales'!$B$25:$C$29,2,0),0)</f>
        <v>0</v>
      </c>
      <c r="P150" s="240"/>
      <c r="Q150" s="239">
        <f>IFERROR(VLOOKUP(P150,'Listas Generales'!$B$32:$C$36,2,0),0)</f>
        <v>0</v>
      </c>
      <c r="R150" s="240"/>
      <c r="S150" s="239">
        <f>IFERROR(VLOOKUP(R150,'Listas Generales'!$B$40:$C$44,2,0),0)</f>
        <v>0</v>
      </c>
      <c r="T150" s="241">
        <f t="shared" si="4"/>
        <v>0</v>
      </c>
      <c r="U150" s="240" t="str">
        <f>IFERROR(VLOOKUP(T150,'Listas Generales'!$B$4:$C$7,2,0),"-")</f>
        <v>Sin clasificar</v>
      </c>
      <c r="V150" s="215"/>
      <c r="W150" s="246"/>
      <c r="X150" s="247"/>
      <c r="Y150" s="247"/>
      <c r="Z150" s="247"/>
      <c r="AA150" s="247"/>
      <c r="AB150" s="248"/>
      <c r="AC150" s="257"/>
      <c r="AD150" s="252"/>
      <c r="AE150" s="252"/>
      <c r="AF150" s="252"/>
      <c r="AG150" s="252"/>
      <c r="AH150" s="255"/>
      <c r="AI150" s="283"/>
      <c r="AJ150" s="255"/>
      <c r="AK150" s="283"/>
      <c r="AL150" s="252"/>
      <c r="AM150" s="218"/>
      <c r="AN150" s="260" t="str">
        <f>IF(ISERROR(VLOOKUP(AL150,'Listas Ley Transparencia'!$H$3:$M$17,2,0)),"",VLOOKUP(AL150,'Listas Ley Transparencia'!$H$3:$M$17,2,0))</f>
        <v/>
      </c>
      <c r="AO150" s="261" t="str">
        <f>IF(ISERROR(VLOOKUP(AL150,'Listas Ley Transparencia'!$H$3:$M$17,3,0)),"",VLOOKUP(AL150,'Listas Ley Transparencia'!$H$3:$M$17,3,0))</f>
        <v/>
      </c>
      <c r="AP150" s="261" t="str">
        <f>IF(ISERROR(VLOOKUP(AL150,'Listas Ley Transparencia'!$H$3:$M$17,4,0)),"",VLOOKUP(AL150,'Listas Ley Transparencia'!$H$3:$M$17,4,0))</f>
        <v/>
      </c>
      <c r="AQ150" s="262" t="str">
        <f>IF(ISERROR(VLOOKUP(AL150,'Listas Ley Transparencia'!$H$3:$M$17,6,0)),"",VLOOKUP(AL150,'Listas Ley Transparencia'!$H$3:$M$17,6,0))</f>
        <v/>
      </c>
      <c r="AR150" s="246"/>
      <c r="AS150" s="217"/>
      <c r="AT150" s="247"/>
      <c r="AU150" s="247"/>
      <c r="AV150" s="208"/>
      <c r="AW150" s="270"/>
      <c r="AX150" s="271"/>
      <c r="AY150" s="272"/>
      <c r="AZ150" s="272"/>
      <c r="BA150" s="273" t="str">
        <f t="shared" si="5"/>
        <v>No</v>
      </c>
    </row>
    <row r="151" spans="1:53" ht="93" customHeight="1" x14ac:dyDescent="0.2">
      <c r="A151" s="209">
        <v>149</v>
      </c>
      <c r="B151" s="210"/>
      <c r="C151" s="210"/>
      <c r="D151" s="210"/>
      <c r="E151" s="211"/>
      <c r="F151" s="210"/>
      <c r="G151" s="210"/>
      <c r="H151" s="210"/>
      <c r="I151" s="221"/>
      <c r="J151" s="221"/>
      <c r="K151" s="213"/>
      <c r="L151" s="214"/>
      <c r="M151" s="237"/>
      <c r="N151" s="240"/>
      <c r="O151" s="239">
        <f>IFERROR(VLOOKUP(N151,'Listas Generales'!$B$25:$C$29,2,0),0)</f>
        <v>0</v>
      </c>
      <c r="P151" s="240"/>
      <c r="Q151" s="239">
        <f>IFERROR(VLOOKUP(P151,'Listas Generales'!$B$32:$C$36,2,0),0)</f>
        <v>0</v>
      </c>
      <c r="R151" s="240"/>
      <c r="S151" s="239">
        <f>IFERROR(VLOOKUP(R151,'Listas Generales'!$B$40:$C$44,2,0),0)</f>
        <v>0</v>
      </c>
      <c r="T151" s="241">
        <f t="shared" si="4"/>
        <v>0</v>
      </c>
      <c r="U151" s="240" t="str">
        <f>IFERROR(VLOOKUP(T151,'Listas Generales'!$B$4:$C$7,2,0),"-")</f>
        <v>Sin clasificar</v>
      </c>
      <c r="V151" s="215"/>
      <c r="W151" s="246"/>
      <c r="X151" s="247"/>
      <c r="Y151" s="247"/>
      <c r="Z151" s="247"/>
      <c r="AA151" s="247"/>
      <c r="AB151" s="248"/>
      <c r="AC151" s="257"/>
      <c r="AD151" s="252"/>
      <c r="AE151" s="252"/>
      <c r="AF151" s="252"/>
      <c r="AG151" s="252"/>
      <c r="AH151" s="255"/>
      <c r="AI151" s="283"/>
      <c r="AJ151" s="255"/>
      <c r="AK151" s="283"/>
      <c r="AL151" s="252"/>
      <c r="AM151" s="218"/>
      <c r="AN151" s="260" t="str">
        <f>IF(ISERROR(VLOOKUP(AL151,'Listas Ley Transparencia'!$H$3:$M$17,2,0)),"",VLOOKUP(AL151,'Listas Ley Transparencia'!$H$3:$M$17,2,0))</f>
        <v/>
      </c>
      <c r="AO151" s="261" t="str">
        <f>IF(ISERROR(VLOOKUP(AL151,'Listas Ley Transparencia'!$H$3:$M$17,3,0)),"",VLOOKUP(AL151,'Listas Ley Transparencia'!$H$3:$M$17,3,0))</f>
        <v/>
      </c>
      <c r="AP151" s="261" t="str">
        <f>IF(ISERROR(VLOOKUP(AL151,'Listas Ley Transparencia'!$H$3:$M$17,4,0)),"",VLOOKUP(AL151,'Listas Ley Transparencia'!$H$3:$M$17,4,0))</f>
        <v/>
      </c>
      <c r="AQ151" s="262" t="str">
        <f>IF(ISERROR(VLOOKUP(AL151,'Listas Ley Transparencia'!$H$3:$M$17,6,0)),"",VLOOKUP(AL151,'Listas Ley Transparencia'!$H$3:$M$17,6,0))</f>
        <v/>
      </c>
      <c r="AR151" s="246"/>
      <c r="AS151" s="217"/>
      <c r="AT151" s="247"/>
      <c r="AU151" s="247"/>
      <c r="AV151" s="208"/>
      <c r="AW151" s="270"/>
      <c r="AX151" s="271"/>
      <c r="AY151" s="272"/>
      <c r="AZ151" s="272"/>
      <c r="BA151" s="273" t="str">
        <f t="shared" si="5"/>
        <v>No</v>
      </c>
    </row>
    <row r="152" spans="1:53" ht="93" customHeight="1" x14ac:dyDescent="0.2">
      <c r="A152" s="209">
        <v>150</v>
      </c>
      <c r="B152" s="210"/>
      <c r="C152" s="210"/>
      <c r="D152" s="210"/>
      <c r="E152" s="211"/>
      <c r="F152" s="210"/>
      <c r="G152" s="210"/>
      <c r="H152" s="210"/>
      <c r="I152" s="221"/>
      <c r="J152" s="221"/>
      <c r="K152" s="213"/>
      <c r="L152" s="214"/>
      <c r="M152" s="237"/>
      <c r="N152" s="240"/>
      <c r="O152" s="239">
        <f>IFERROR(VLOOKUP(N152,'Listas Generales'!$B$25:$C$29,2,0),0)</f>
        <v>0</v>
      </c>
      <c r="P152" s="240"/>
      <c r="Q152" s="239">
        <f>IFERROR(VLOOKUP(P152,'Listas Generales'!$B$32:$C$36,2,0),0)</f>
        <v>0</v>
      </c>
      <c r="R152" s="240"/>
      <c r="S152" s="239">
        <f>IFERROR(VLOOKUP(R152,'Listas Generales'!$B$40:$C$44,2,0),0)</f>
        <v>0</v>
      </c>
      <c r="T152" s="241">
        <f t="shared" si="4"/>
        <v>0</v>
      </c>
      <c r="U152" s="240" t="str">
        <f>IFERROR(VLOOKUP(T152,'Listas Generales'!$B$4:$C$7,2,0),"-")</f>
        <v>Sin clasificar</v>
      </c>
      <c r="V152" s="215"/>
      <c r="W152" s="246"/>
      <c r="X152" s="247"/>
      <c r="Y152" s="247"/>
      <c r="Z152" s="247"/>
      <c r="AA152" s="247"/>
      <c r="AB152" s="248"/>
      <c r="AC152" s="257"/>
      <c r="AD152" s="252"/>
      <c r="AE152" s="252"/>
      <c r="AF152" s="252"/>
      <c r="AG152" s="252"/>
      <c r="AH152" s="255"/>
      <c r="AI152" s="283"/>
      <c r="AJ152" s="255"/>
      <c r="AK152" s="283"/>
      <c r="AL152" s="252"/>
      <c r="AM152" s="218"/>
      <c r="AN152" s="260" t="str">
        <f>IF(ISERROR(VLOOKUP(AL152,'Listas Ley Transparencia'!$H$3:$M$17,2,0)),"",VLOOKUP(AL152,'Listas Ley Transparencia'!$H$3:$M$17,2,0))</f>
        <v/>
      </c>
      <c r="AO152" s="261" t="str">
        <f>IF(ISERROR(VLOOKUP(AL152,'Listas Ley Transparencia'!$H$3:$M$17,3,0)),"",VLOOKUP(AL152,'Listas Ley Transparencia'!$H$3:$M$17,3,0))</f>
        <v/>
      </c>
      <c r="AP152" s="261" t="str">
        <f>IF(ISERROR(VLOOKUP(AL152,'Listas Ley Transparencia'!$H$3:$M$17,4,0)),"",VLOOKUP(AL152,'Listas Ley Transparencia'!$H$3:$M$17,4,0))</f>
        <v/>
      </c>
      <c r="AQ152" s="262" t="str">
        <f>IF(ISERROR(VLOOKUP(AL152,'Listas Ley Transparencia'!$H$3:$M$17,6,0)),"",VLOOKUP(AL152,'Listas Ley Transparencia'!$H$3:$M$17,6,0))</f>
        <v/>
      </c>
      <c r="AR152" s="246"/>
      <c r="AS152" s="217"/>
      <c r="AT152" s="247"/>
      <c r="AU152" s="247"/>
      <c r="AV152" s="208"/>
      <c r="AW152" s="270"/>
      <c r="AX152" s="271"/>
      <c r="AY152" s="272"/>
      <c r="AZ152" s="272"/>
      <c r="BA152" s="273" t="str">
        <f t="shared" si="5"/>
        <v>No</v>
      </c>
    </row>
    <row r="153" spans="1:53" ht="93" customHeight="1" x14ac:dyDescent="0.2">
      <c r="A153" s="209">
        <v>151</v>
      </c>
      <c r="B153" s="210"/>
      <c r="C153" s="210"/>
      <c r="D153" s="210"/>
      <c r="E153" s="211"/>
      <c r="F153" s="210"/>
      <c r="G153" s="210"/>
      <c r="H153" s="210"/>
      <c r="I153" s="221"/>
      <c r="J153" s="221"/>
      <c r="K153" s="213"/>
      <c r="L153" s="214"/>
      <c r="M153" s="237"/>
      <c r="N153" s="240"/>
      <c r="O153" s="239">
        <f>IFERROR(VLOOKUP(N153,'Listas Generales'!$B$25:$C$29,2,0),0)</f>
        <v>0</v>
      </c>
      <c r="P153" s="240"/>
      <c r="Q153" s="239">
        <f>IFERROR(VLOOKUP(P153,'Listas Generales'!$B$32:$C$36,2,0),0)</f>
        <v>0</v>
      </c>
      <c r="R153" s="240"/>
      <c r="S153" s="239">
        <f>IFERROR(VLOOKUP(R153,'Listas Generales'!$B$40:$C$44,2,0),0)</f>
        <v>0</v>
      </c>
      <c r="T153" s="241">
        <f t="shared" si="4"/>
        <v>0</v>
      </c>
      <c r="U153" s="240" t="str">
        <f>IFERROR(VLOOKUP(T153,'Listas Generales'!$B$4:$C$7,2,0),"-")</f>
        <v>Sin clasificar</v>
      </c>
      <c r="V153" s="215"/>
      <c r="W153" s="246"/>
      <c r="X153" s="247"/>
      <c r="Y153" s="247"/>
      <c r="Z153" s="247"/>
      <c r="AA153" s="247"/>
      <c r="AB153" s="248"/>
      <c r="AC153" s="257"/>
      <c r="AD153" s="252"/>
      <c r="AE153" s="252"/>
      <c r="AF153" s="252"/>
      <c r="AG153" s="252"/>
      <c r="AH153" s="255"/>
      <c r="AI153" s="283"/>
      <c r="AJ153" s="255"/>
      <c r="AK153" s="283"/>
      <c r="AL153" s="252"/>
      <c r="AM153" s="218"/>
      <c r="AN153" s="260" t="str">
        <f>IF(ISERROR(VLOOKUP(AL153,'Listas Ley Transparencia'!$H$3:$M$17,2,0)),"",VLOOKUP(AL153,'Listas Ley Transparencia'!$H$3:$M$17,2,0))</f>
        <v/>
      </c>
      <c r="AO153" s="261" t="str">
        <f>IF(ISERROR(VLOOKUP(AL153,'Listas Ley Transparencia'!$H$3:$M$17,3,0)),"",VLOOKUP(AL153,'Listas Ley Transparencia'!$H$3:$M$17,3,0))</f>
        <v/>
      </c>
      <c r="AP153" s="261" t="str">
        <f>IF(ISERROR(VLOOKUP(AL153,'Listas Ley Transparencia'!$H$3:$M$17,4,0)),"",VLOOKUP(AL153,'Listas Ley Transparencia'!$H$3:$M$17,4,0))</f>
        <v/>
      </c>
      <c r="AQ153" s="262" t="str">
        <f>IF(ISERROR(VLOOKUP(AL153,'Listas Ley Transparencia'!$H$3:$M$17,6,0)),"",VLOOKUP(AL153,'Listas Ley Transparencia'!$H$3:$M$17,6,0))</f>
        <v/>
      </c>
      <c r="AR153" s="246"/>
      <c r="AS153" s="217"/>
      <c r="AT153" s="247"/>
      <c r="AU153" s="247"/>
      <c r="AV153" s="208"/>
      <c r="AW153" s="270"/>
      <c r="AX153" s="271"/>
      <c r="AY153" s="272"/>
      <c r="AZ153" s="272"/>
      <c r="BA153" s="273" t="str">
        <f t="shared" si="5"/>
        <v>No</v>
      </c>
    </row>
    <row r="154" spans="1:53" ht="93" customHeight="1" x14ac:dyDescent="0.2">
      <c r="A154" s="209">
        <v>152</v>
      </c>
      <c r="B154" s="210"/>
      <c r="C154" s="210"/>
      <c r="D154" s="210"/>
      <c r="E154" s="211"/>
      <c r="F154" s="210"/>
      <c r="G154" s="210"/>
      <c r="H154" s="210"/>
      <c r="I154" s="221"/>
      <c r="J154" s="221"/>
      <c r="K154" s="213"/>
      <c r="L154" s="214"/>
      <c r="M154" s="237"/>
      <c r="N154" s="240"/>
      <c r="O154" s="239">
        <f>IFERROR(VLOOKUP(N154,'Listas Generales'!$B$25:$C$29,2,0),0)</f>
        <v>0</v>
      </c>
      <c r="P154" s="240"/>
      <c r="Q154" s="239">
        <f>IFERROR(VLOOKUP(P154,'Listas Generales'!$B$32:$C$36,2,0),0)</f>
        <v>0</v>
      </c>
      <c r="R154" s="240"/>
      <c r="S154" s="239">
        <f>IFERROR(VLOOKUP(R154,'Listas Generales'!$B$40:$C$44,2,0),0)</f>
        <v>0</v>
      </c>
      <c r="T154" s="241">
        <f t="shared" si="4"/>
        <v>0</v>
      </c>
      <c r="U154" s="240" t="str">
        <f>IFERROR(VLOOKUP(T154,'Listas Generales'!$B$4:$C$7,2,0),"-")</f>
        <v>Sin clasificar</v>
      </c>
      <c r="V154" s="215"/>
      <c r="W154" s="246"/>
      <c r="X154" s="247"/>
      <c r="Y154" s="247"/>
      <c r="Z154" s="247"/>
      <c r="AA154" s="247"/>
      <c r="AB154" s="248"/>
      <c r="AC154" s="257"/>
      <c r="AD154" s="252"/>
      <c r="AE154" s="252"/>
      <c r="AF154" s="252"/>
      <c r="AG154" s="252"/>
      <c r="AH154" s="255"/>
      <c r="AI154" s="283"/>
      <c r="AJ154" s="255"/>
      <c r="AK154" s="283"/>
      <c r="AL154" s="252"/>
      <c r="AM154" s="218"/>
      <c r="AN154" s="260" t="str">
        <f>IF(ISERROR(VLOOKUP(AL154,'Listas Ley Transparencia'!$H$3:$M$17,2,0)),"",VLOOKUP(AL154,'Listas Ley Transparencia'!$H$3:$M$17,2,0))</f>
        <v/>
      </c>
      <c r="AO154" s="261" t="str">
        <f>IF(ISERROR(VLOOKUP(AL154,'Listas Ley Transparencia'!$H$3:$M$17,3,0)),"",VLOOKUP(AL154,'Listas Ley Transparencia'!$H$3:$M$17,3,0))</f>
        <v/>
      </c>
      <c r="AP154" s="261" t="str">
        <f>IF(ISERROR(VLOOKUP(AL154,'Listas Ley Transparencia'!$H$3:$M$17,4,0)),"",VLOOKUP(AL154,'Listas Ley Transparencia'!$H$3:$M$17,4,0))</f>
        <v/>
      </c>
      <c r="AQ154" s="262" t="str">
        <f>IF(ISERROR(VLOOKUP(AL154,'Listas Ley Transparencia'!$H$3:$M$17,6,0)),"",VLOOKUP(AL154,'Listas Ley Transparencia'!$H$3:$M$17,6,0))</f>
        <v/>
      </c>
      <c r="AR154" s="246"/>
      <c r="AS154" s="217"/>
      <c r="AT154" s="247"/>
      <c r="AU154" s="247"/>
      <c r="AV154" s="208"/>
      <c r="AW154" s="270"/>
      <c r="AX154" s="271"/>
      <c r="AY154" s="272"/>
      <c r="AZ154" s="272"/>
      <c r="BA154" s="273" t="str">
        <f t="shared" si="5"/>
        <v>No</v>
      </c>
    </row>
    <row r="155" spans="1:53" ht="93" customHeight="1" x14ac:dyDescent="0.2">
      <c r="A155" s="209">
        <v>153</v>
      </c>
      <c r="B155" s="210"/>
      <c r="C155" s="210"/>
      <c r="D155" s="210"/>
      <c r="E155" s="211"/>
      <c r="F155" s="210"/>
      <c r="G155" s="210"/>
      <c r="H155" s="210"/>
      <c r="I155" s="221"/>
      <c r="J155" s="221"/>
      <c r="K155" s="213"/>
      <c r="L155" s="214"/>
      <c r="M155" s="237"/>
      <c r="N155" s="240"/>
      <c r="O155" s="239">
        <f>IFERROR(VLOOKUP(N155,'Listas Generales'!$B$25:$C$29,2,0),0)</f>
        <v>0</v>
      </c>
      <c r="P155" s="240"/>
      <c r="Q155" s="239">
        <f>IFERROR(VLOOKUP(P155,'Listas Generales'!$B$32:$C$36,2,0),0)</f>
        <v>0</v>
      </c>
      <c r="R155" s="240"/>
      <c r="S155" s="239">
        <f>IFERROR(VLOOKUP(R155,'Listas Generales'!$B$40:$C$44,2,0),0)</f>
        <v>0</v>
      </c>
      <c r="T155" s="241">
        <f t="shared" si="4"/>
        <v>0</v>
      </c>
      <c r="U155" s="240" t="str">
        <f>IFERROR(VLOOKUP(T155,'Listas Generales'!$B$4:$C$7,2,0),"-")</f>
        <v>Sin clasificar</v>
      </c>
      <c r="V155" s="215"/>
      <c r="W155" s="246"/>
      <c r="X155" s="247"/>
      <c r="Y155" s="247"/>
      <c r="Z155" s="247"/>
      <c r="AA155" s="247"/>
      <c r="AB155" s="248"/>
      <c r="AC155" s="257"/>
      <c r="AD155" s="252"/>
      <c r="AE155" s="252"/>
      <c r="AF155" s="252"/>
      <c r="AG155" s="252"/>
      <c r="AH155" s="255"/>
      <c r="AI155" s="283"/>
      <c r="AJ155" s="255"/>
      <c r="AK155" s="283"/>
      <c r="AL155" s="252"/>
      <c r="AM155" s="218"/>
      <c r="AN155" s="260" t="str">
        <f>IF(ISERROR(VLOOKUP(AL155,'Listas Ley Transparencia'!$H$3:$M$17,2,0)),"",VLOOKUP(AL155,'Listas Ley Transparencia'!$H$3:$M$17,2,0))</f>
        <v/>
      </c>
      <c r="AO155" s="261" t="str">
        <f>IF(ISERROR(VLOOKUP(AL155,'Listas Ley Transparencia'!$H$3:$M$17,3,0)),"",VLOOKUP(AL155,'Listas Ley Transparencia'!$H$3:$M$17,3,0))</f>
        <v/>
      </c>
      <c r="AP155" s="261" t="str">
        <f>IF(ISERROR(VLOOKUP(AL155,'Listas Ley Transparencia'!$H$3:$M$17,4,0)),"",VLOOKUP(AL155,'Listas Ley Transparencia'!$H$3:$M$17,4,0))</f>
        <v/>
      </c>
      <c r="AQ155" s="262" t="str">
        <f>IF(ISERROR(VLOOKUP(AL155,'Listas Ley Transparencia'!$H$3:$M$17,6,0)),"",VLOOKUP(AL155,'Listas Ley Transparencia'!$H$3:$M$17,6,0))</f>
        <v/>
      </c>
      <c r="AR155" s="246"/>
      <c r="AS155" s="217"/>
      <c r="AT155" s="247"/>
      <c r="AU155" s="247"/>
      <c r="AV155" s="208"/>
      <c r="AW155" s="270"/>
      <c r="AX155" s="271"/>
      <c r="AY155" s="272"/>
      <c r="AZ155" s="272"/>
      <c r="BA155" s="273" t="str">
        <f t="shared" si="5"/>
        <v>No</v>
      </c>
    </row>
    <row r="156" spans="1:53" ht="93" customHeight="1" x14ac:dyDescent="0.2">
      <c r="A156" s="209">
        <v>154</v>
      </c>
      <c r="B156" s="210"/>
      <c r="C156" s="210"/>
      <c r="D156" s="210"/>
      <c r="E156" s="211"/>
      <c r="F156" s="210"/>
      <c r="G156" s="210"/>
      <c r="H156" s="210"/>
      <c r="I156" s="221"/>
      <c r="J156" s="221"/>
      <c r="K156" s="213"/>
      <c r="L156" s="214"/>
      <c r="M156" s="237"/>
      <c r="N156" s="240"/>
      <c r="O156" s="239">
        <f>IFERROR(VLOOKUP(N156,'Listas Generales'!$B$25:$C$29,2,0),0)</f>
        <v>0</v>
      </c>
      <c r="P156" s="240"/>
      <c r="Q156" s="239">
        <f>IFERROR(VLOOKUP(P156,'Listas Generales'!$B$32:$C$36,2,0),0)</f>
        <v>0</v>
      </c>
      <c r="R156" s="240"/>
      <c r="S156" s="239">
        <f>IFERROR(VLOOKUP(R156,'Listas Generales'!$B$40:$C$44,2,0),0)</f>
        <v>0</v>
      </c>
      <c r="T156" s="241">
        <f t="shared" si="4"/>
        <v>0</v>
      </c>
      <c r="U156" s="240" t="str">
        <f>IFERROR(VLOOKUP(T156,'Listas Generales'!$B$4:$C$7,2,0),"-")</f>
        <v>Sin clasificar</v>
      </c>
      <c r="V156" s="215"/>
      <c r="W156" s="246"/>
      <c r="X156" s="247"/>
      <c r="Y156" s="247"/>
      <c r="Z156" s="247"/>
      <c r="AA156" s="247"/>
      <c r="AB156" s="248"/>
      <c r="AC156" s="257"/>
      <c r="AD156" s="252"/>
      <c r="AE156" s="252"/>
      <c r="AF156" s="252"/>
      <c r="AG156" s="252"/>
      <c r="AH156" s="255"/>
      <c r="AI156" s="283"/>
      <c r="AJ156" s="255"/>
      <c r="AK156" s="283"/>
      <c r="AL156" s="252"/>
      <c r="AM156" s="218"/>
      <c r="AN156" s="260" t="str">
        <f>IF(ISERROR(VLOOKUP(AL156,'Listas Ley Transparencia'!$H$3:$M$17,2,0)),"",VLOOKUP(AL156,'Listas Ley Transparencia'!$H$3:$M$17,2,0))</f>
        <v/>
      </c>
      <c r="AO156" s="261" t="str">
        <f>IF(ISERROR(VLOOKUP(AL156,'Listas Ley Transparencia'!$H$3:$M$17,3,0)),"",VLOOKUP(AL156,'Listas Ley Transparencia'!$H$3:$M$17,3,0))</f>
        <v/>
      </c>
      <c r="AP156" s="261" t="str">
        <f>IF(ISERROR(VLOOKUP(AL156,'Listas Ley Transparencia'!$H$3:$M$17,4,0)),"",VLOOKUP(AL156,'Listas Ley Transparencia'!$H$3:$M$17,4,0))</f>
        <v/>
      </c>
      <c r="AQ156" s="262" t="str">
        <f>IF(ISERROR(VLOOKUP(AL156,'Listas Ley Transparencia'!$H$3:$M$17,6,0)),"",VLOOKUP(AL156,'Listas Ley Transparencia'!$H$3:$M$17,6,0))</f>
        <v/>
      </c>
      <c r="AR156" s="246"/>
      <c r="AS156" s="217"/>
      <c r="AT156" s="247"/>
      <c r="AU156" s="247"/>
      <c r="AV156" s="208"/>
      <c r="AW156" s="270"/>
      <c r="AX156" s="271"/>
      <c r="AY156" s="272"/>
      <c r="AZ156" s="272"/>
      <c r="BA156" s="273" t="str">
        <f t="shared" si="5"/>
        <v>No</v>
      </c>
    </row>
    <row r="157" spans="1:53" ht="93" customHeight="1" x14ac:dyDescent="0.2">
      <c r="A157" s="209">
        <v>155</v>
      </c>
      <c r="B157" s="210"/>
      <c r="C157" s="210"/>
      <c r="D157" s="210"/>
      <c r="E157" s="211"/>
      <c r="F157" s="210"/>
      <c r="G157" s="210"/>
      <c r="H157" s="210"/>
      <c r="I157" s="221"/>
      <c r="J157" s="221"/>
      <c r="K157" s="213"/>
      <c r="L157" s="214"/>
      <c r="M157" s="237"/>
      <c r="N157" s="240"/>
      <c r="O157" s="239">
        <f>IFERROR(VLOOKUP(N157,'Listas Generales'!$B$25:$C$29,2,0),0)</f>
        <v>0</v>
      </c>
      <c r="P157" s="240"/>
      <c r="Q157" s="239">
        <f>IFERROR(VLOOKUP(P157,'Listas Generales'!$B$32:$C$36,2,0),0)</f>
        <v>0</v>
      </c>
      <c r="R157" s="240"/>
      <c r="S157" s="239">
        <f>IFERROR(VLOOKUP(R157,'Listas Generales'!$B$40:$C$44,2,0),0)</f>
        <v>0</v>
      </c>
      <c r="T157" s="241">
        <f t="shared" si="4"/>
        <v>0</v>
      </c>
      <c r="U157" s="240" t="str">
        <f>IFERROR(VLOOKUP(T157,'Listas Generales'!$B$4:$C$7,2,0),"-")</f>
        <v>Sin clasificar</v>
      </c>
      <c r="V157" s="215"/>
      <c r="W157" s="246"/>
      <c r="X157" s="247"/>
      <c r="Y157" s="247"/>
      <c r="Z157" s="247"/>
      <c r="AA157" s="247"/>
      <c r="AB157" s="248"/>
      <c r="AC157" s="257"/>
      <c r="AD157" s="252"/>
      <c r="AE157" s="252"/>
      <c r="AF157" s="252"/>
      <c r="AG157" s="252"/>
      <c r="AH157" s="255"/>
      <c r="AI157" s="283"/>
      <c r="AJ157" s="255"/>
      <c r="AK157" s="283"/>
      <c r="AL157" s="252"/>
      <c r="AM157" s="218"/>
      <c r="AN157" s="260" t="str">
        <f>IF(ISERROR(VLOOKUP(AL157,'Listas Ley Transparencia'!$H$3:$M$17,2,0)),"",VLOOKUP(AL157,'Listas Ley Transparencia'!$H$3:$M$17,2,0))</f>
        <v/>
      </c>
      <c r="AO157" s="261" t="str">
        <f>IF(ISERROR(VLOOKUP(AL157,'Listas Ley Transparencia'!$H$3:$M$17,3,0)),"",VLOOKUP(AL157,'Listas Ley Transparencia'!$H$3:$M$17,3,0))</f>
        <v/>
      </c>
      <c r="AP157" s="261" t="str">
        <f>IF(ISERROR(VLOOKUP(AL157,'Listas Ley Transparencia'!$H$3:$M$17,4,0)),"",VLOOKUP(AL157,'Listas Ley Transparencia'!$H$3:$M$17,4,0))</f>
        <v/>
      </c>
      <c r="AQ157" s="262" t="str">
        <f>IF(ISERROR(VLOOKUP(AL157,'Listas Ley Transparencia'!$H$3:$M$17,6,0)),"",VLOOKUP(AL157,'Listas Ley Transparencia'!$H$3:$M$17,6,0))</f>
        <v/>
      </c>
      <c r="AR157" s="246"/>
      <c r="AS157" s="217"/>
      <c r="AT157" s="247"/>
      <c r="AU157" s="247"/>
      <c r="AV157" s="208"/>
      <c r="AW157" s="270"/>
      <c r="AX157" s="271"/>
      <c r="AY157" s="272"/>
      <c r="AZ157" s="272"/>
      <c r="BA157" s="273" t="str">
        <f t="shared" si="5"/>
        <v>No</v>
      </c>
    </row>
    <row r="158" spans="1:53" ht="93" customHeight="1" x14ac:dyDescent="0.2">
      <c r="A158" s="209">
        <v>156</v>
      </c>
      <c r="B158" s="210"/>
      <c r="C158" s="210"/>
      <c r="D158" s="210"/>
      <c r="E158" s="211"/>
      <c r="F158" s="210"/>
      <c r="G158" s="210"/>
      <c r="H158" s="210"/>
      <c r="I158" s="221"/>
      <c r="J158" s="221"/>
      <c r="K158" s="213"/>
      <c r="L158" s="214"/>
      <c r="M158" s="237"/>
      <c r="N158" s="240"/>
      <c r="O158" s="239">
        <f>IFERROR(VLOOKUP(N158,'Listas Generales'!$B$25:$C$29,2,0),0)</f>
        <v>0</v>
      </c>
      <c r="P158" s="240"/>
      <c r="Q158" s="239">
        <f>IFERROR(VLOOKUP(P158,'Listas Generales'!$B$32:$C$36,2,0),0)</f>
        <v>0</v>
      </c>
      <c r="R158" s="240"/>
      <c r="S158" s="239">
        <f>IFERROR(VLOOKUP(R158,'Listas Generales'!$B$40:$C$44,2,0),0)</f>
        <v>0</v>
      </c>
      <c r="T158" s="241">
        <f t="shared" si="4"/>
        <v>0</v>
      </c>
      <c r="U158" s="240" t="str">
        <f>IFERROR(VLOOKUP(T158,'Listas Generales'!$B$4:$C$7,2,0),"-")</f>
        <v>Sin clasificar</v>
      </c>
      <c r="V158" s="215"/>
      <c r="W158" s="246"/>
      <c r="X158" s="247"/>
      <c r="Y158" s="247"/>
      <c r="Z158" s="247"/>
      <c r="AA158" s="247"/>
      <c r="AB158" s="248"/>
      <c r="AC158" s="257"/>
      <c r="AD158" s="252"/>
      <c r="AE158" s="252"/>
      <c r="AF158" s="252"/>
      <c r="AG158" s="252"/>
      <c r="AH158" s="255"/>
      <c r="AI158" s="283"/>
      <c r="AJ158" s="255"/>
      <c r="AK158" s="283"/>
      <c r="AL158" s="252"/>
      <c r="AM158" s="218"/>
      <c r="AN158" s="260" t="str">
        <f>IF(ISERROR(VLOOKUP(AL158,'Listas Ley Transparencia'!$H$3:$M$17,2,0)),"",VLOOKUP(AL158,'Listas Ley Transparencia'!$H$3:$M$17,2,0))</f>
        <v/>
      </c>
      <c r="AO158" s="261" t="str">
        <f>IF(ISERROR(VLOOKUP(AL158,'Listas Ley Transparencia'!$H$3:$M$17,3,0)),"",VLOOKUP(AL158,'Listas Ley Transparencia'!$H$3:$M$17,3,0))</f>
        <v/>
      </c>
      <c r="AP158" s="261" t="str">
        <f>IF(ISERROR(VLOOKUP(AL158,'Listas Ley Transparencia'!$H$3:$M$17,4,0)),"",VLOOKUP(AL158,'Listas Ley Transparencia'!$H$3:$M$17,4,0))</f>
        <v/>
      </c>
      <c r="AQ158" s="262" t="str">
        <f>IF(ISERROR(VLOOKUP(AL158,'Listas Ley Transparencia'!$H$3:$M$17,6,0)),"",VLOOKUP(AL158,'Listas Ley Transparencia'!$H$3:$M$17,6,0))</f>
        <v/>
      </c>
      <c r="AR158" s="246"/>
      <c r="AS158" s="217"/>
      <c r="AT158" s="247"/>
      <c r="AU158" s="247"/>
      <c r="AV158" s="208"/>
      <c r="AW158" s="270"/>
      <c r="AX158" s="271"/>
      <c r="AY158" s="272"/>
      <c r="AZ158" s="272"/>
      <c r="BA158" s="273" t="str">
        <f t="shared" si="5"/>
        <v>No</v>
      </c>
    </row>
    <row r="159" spans="1:53" ht="93" customHeight="1" x14ac:dyDescent="0.2">
      <c r="A159" s="209">
        <v>157</v>
      </c>
      <c r="B159" s="210"/>
      <c r="C159" s="210"/>
      <c r="D159" s="210"/>
      <c r="E159" s="211"/>
      <c r="F159" s="210"/>
      <c r="G159" s="210"/>
      <c r="H159" s="210"/>
      <c r="I159" s="221"/>
      <c r="J159" s="221"/>
      <c r="K159" s="213"/>
      <c r="L159" s="214"/>
      <c r="M159" s="237"/>
      <c r="N159" s="240"/>
      <c r="O159" s="239">
        <f>IFERROR(VLOOKUP(N159,'Listas Generales'!$B$25:$C$29,2,0),0)</f>
        <v>0</v>
      </c>
      <c r="P159" s="240"/>
      <c r="Q159" s="239">
        <f>IFERROR(VLOOKUP(P159,'Listas Generales'!$B$32:$C$36,2,0),0)</f>
        <v>0</v>
      </c>
      <c r="R159" s="240"/>
      <c r="S159" s="239">
        <f>IFERROR(VLOOKUP(R159,'Listas Generales'!$B$40:$C$44,2,0),0)</f>
        <v>0</v>
      </c>
      <c r="T159" s="241">
        <f t="shared" si="4"/>
        <v>0</v>
      </c>
      <c r="U159" s="240" t="str">
        <f>IFERROR(VLOOKUP(T159,'Listas Generales'!$B$4:$C$7,2,0),"-")</f>
        <v>Sin clasificar</v>
      </c>
      <c r="V159" s="215"/>
      <c r="W159" s="246"/>
      <c r="X159" s="247"/>
      <c r="Y159" s="247"/>
      <c r="Z159" s="247"/>
      <c r="AA159" s="247"/>
      <c r="AB159" s="248"/>
      <c r="AC159" s="257"/>
      <c r="AD159" s="252"/>
      <c r="AE159" s="252"/>
      <c r="AF159" s="252"/>
      <c r="AG159" s="252"/>
      <c r="AH159" s="255"/>
      <c r="AI159" s="283"/>
      <c r="AJ159" s="255"/>
      <c r="AK159" s="283"/>
      <c r="AL159" s="252"/>
      <c r="AM159" s="218"/>
      <c r="AN159" s="260" t="str">
        <f>IF(ISERROR(VLOOKUP(AL159,'Listas Ley Transparencia'!$H$3:$M$17,2,0)),"",VLOOKUP(AL159,'Listas Ley Transparencia'!$H$3:$M$17,2,0))</f>
        <v/>
      </c>
      <c r="AO159" s="261" t="str">
        <f>IF(ISERROR(VLOOKUP(AL159,'Listas Ley Transparencia'!$H$3:$M$17,3,0)),"",VLOOKUP(AL159,'Listas Ley Transparencia'!$H$3:$M$17,3,0))</f>
        <v/>
      </c>
      <c r="AP159" s="261" t="str">
        <f>IF(ISERROR(VLOOKUP(AL159,'Listas Ley Transparencia'!$H$3:$M$17,4,0)),"",VLOOKUP(AL159,'Listas Ley Transparencia'!$H$3:$M$17,4,0))</f>
        <v/>
      </c>
      <c r="AQ159" s="262" t="str">
        <f>IF(ISERROR(VLOOKUP(AL159,'Listas Ley Transparencia'!$H$3:$M$17,6,0)),"",VLOOKUP(AL159,'Listas Ley Transparencia'!$H$3:$M$17,6,0))</f>
        <v/>
      </c>
      <c r="AR159" s="246"/>
      <c r="AS159" s="217"/>
      <c r="AT159" s="247"/>
      <c r="AU159" s="247"/>
      <c r="AV159" s="208"/>
      <c r="AW159" s="270"/>
      <c r="AX159" s="271"/>
      <c r="AY159" s="272"/>
      <c r="AZ159" s="272"/>
      <c r="BA159" s="273" t="str">
        <f t="shared" si="5"/>
        <v>No</v>
      </c>
    </row>
    <row r="160" spans="1:53" ht="93" customHeight="1" x14ac:dyDescent="0.2">
      <c r="A160" s="209">
        <v>158</v>
      </c>
      <c r="B160" s="210"/>
      <c r="C160" s="210"/>
      <c r="D160" s="210"/>
      <c r="E160" s="211"/>
      <c r="F160" s="210"/>
      <c r="G160" s="210"/>
      <c r="H160" s="210"/>
      <c r="I160" s="221"/>
      <c r="J160" s="221"/>
      <c r="K160" s="213"/>
      <c r="L160" s="214"/>
      <c r="M160" s="237"/>
      <c r="N160" s="240"/>
      <c r="O160" s="239">
        <f>IFERROR(VLOOKUP(N160,'Listas Generales'!$B$25:$C$29,2,0),0)</f>
        <v>0</v>
      </c>
      <c r="P160" s="240"/>
      <c r="Q160" s="239">
        <f>IFERROR(VLOOKUP(P160,'Listas Generales'!$B$32:$C$36,2,0),0)</f>
        <v>0</v>
      </c>
      <c r="R160" s="240"/>
      <c r="S160" s="239">
        <f>IFERROR(VLOOKUP(R160,'Listas Generales'!$B$40:$C$44,2,0),0)</f>
        <v>0</v>
      </c>
      <c r="T160" s="241">
        <f t="shared" si="4"/>
        <v>0</v>
      </c>
      <c r="U160" s="240" t="str">
        <f>IFERROR(VLOOKUP(T160,'Listas Generales'!$B$4:$C$7,2,0),"-")</f>
        <v>Sin clasificar</v>
      </c>
      <c r="V160" s="215"/>
      <c r="W160" s="246"/>
      <c r="X160" s="247"/>
      <c r="Y160" s="247"/>
      <c r="Z160" s="247"/>
      <c r="AA160" s="247"/>
      <c r="AB160" s="248"/>
      <c r="AC160" s="257"/>
      <c r="AD160" s="252"/>
      <c r="AE160" s="252"/>
      <c r="AF160" s="252"/>
      <c r="AG160" s="252"/>
      <c r="AH160" s="255"/>
      <c r="AI160" s="283"/>
      <c r="AJ160" s="255"/>
      <c r="AK160" s="283"/>
      <c r="AL160" s="252"/>
      <c r="AM160" s="218"/>
      <c r="AN160" s="260" t="str">
        <f>IF(ISERROR(VLOOKUP(AL160,'Listas Ley Transparencia'!$H$3:$M$17,2,0)),"",VLOOKUP(AL160,'Listas Ley Transparencia'!$H$3:$M$17,2,0))</f>
        <v/>
      </c>
      <c r="AO160" s="261" t="str">
        <f>IF(ISERROR(VLOOKUP(AL160,'Listas Ley Transparencia'!$H$3:$M$17,3,0)),"",VLOOKUP(AL160,'Listas Ley Transparencia'!$H$3:$M$17,3,0))</f>
        <v/>
      </c>
      <c r="AP160" s="261" t="str">
        <f>IF(ISERROR(VLOOKUP(AL160,'Listas Ley Transparencia'!$H$3:$M$17,4,0)),"",VLOOKUP(AL160,'Listas Ley Transparencia'!$H$3:$M$17,4,0))</f>
        <v/>
      </c>
      <c r="AQ160" s="262" t="str">
        <f>IF(ISERROR(VLOOKUP(AL160,'Listas Ley Transparencia'!$H$3:$M$17,6,0)),"",VLOOKUP(AL160,'Listas Ley Transparencia'!$H$3:$M$17,6,0))</f>
        <v/>
      </c>
      <c r="AR160" s="246"/>
      <c r="AS160" s="217"/>
      <c r="AT160" s="247"/>
      <c r="AU160" s="247"/>
      <c r="AV160" s="208"/>
      <c r="AW160" s="270"/>
      <c r="AX160" s="271"/>
      <c r="AY160" s="272"/>
      <c r="AZ160" s="272"/>
      <c r="BA160" s="273" t="str">
        <f t="shared" si="5"/>
        <v>No</v>
      </c>
    </row>
    <row r="161" spans="1:53" ht="93" customHeight="1" x14ac:dyDescent="0.2">
      <c r="A161" s="209">
        <v>159</v>
      </c>
      <c r="B161" s="210"/>
      <c r="C161" s="210"/>
      <c r="D161" s="210"/>
      <c r="E161" s="211"/>
      <c r="F161" s="210"/>
      <c r="G161" s="210"/>
      <c r="H161" s="210"/>
      <c r="I161" s="221"/>
      <c r="J161" s="221"/>
      <c r="K161" s="213"/>
      <c r="L161" s="214"/>
      <c r="M161" s="237"/>
      <c r="N161" s="240"/>
      <c r="O161" s="239">
        <f>IFERROR(VLOOKUP(N161,'Listas Generales'!$B$25:$C$29,2,0),0)</f>
        <v>0</v>
      </c>
      <c r="P161" s="240"/>
      <c r="Q161" s="239">
        <f>IFERROR(VLOOKUP(P161,'Listas Generales'!$B$32:$C$36,2,0),0)</f>
        <v>0</v>
      </c>
      <c r="R161" s="240"/>
      <c r="S161" s="239">
        <f>IFERROR(VLOOKUP(R161,'Listas Generales'!$B$40:$C$44,2,0),0)</f>
        <v>0</v>
      </c>
      <c r="T161" s="241">
        <f t="shared" si="4"/>
        <v>0</v>
      </c>
      <c r="U161" s="240" t="str">
        <f>IFERROR(VLOOKUP(T161,'Listas Generales'!$B$4:$C$7,2,0),"-")</f>
        <v>Sin clasificar</v>
      </c>
      <c r="V161" s="215"/>
      <c r="W161" s="246"/>
      <c r="X161" s="247"/>
      <c r="Y161" s="247"/>
      <c r="Z161" s="247"/>
      <c r="AA161" s="247"/>
      <c r="AB161" s="248"/>
      <c r="AC161" s="257"/>
      <c r="AD161" s="252"/>
      <c r="AE161" s="252"/>
      <c r="AF161" s="252"/>
      <c r="AG161" s="252"/>
      <c r="AH161" s="255"/>
      <c r="AI161" s="283"/>
      <c r="AJ161" s="255"/>
      <c r="AK161" s="283"/>
      <c r="AL161" s="252"/>
      <c r="AM161" s="218"/>
      <c r="AN161" s="260" t="str">
        <f>IF(ISERROR(VLOOKUP(AL161,'Listas Ley Transparencia'!$H$3:$M$17,2,0)),"",VLOOKUP(AL161,'Listas Ley Transparencia'!$H$3:$M$17,2,0))</f>
        <v/>
      </c>
      <c r="AO161" s="261" t="str">
        <f>IF(ISERROR(VLOOKUP(AL161,'Listas Ley Transparencia'!$H$3:$M$17,3,0)),"",VLOOKUP(AL161,'Listas Ley Transparencia'!$H$3:$M$17,3,0))</f>
        <v/>
      </c>
      <c r="AP161" s="261" t="str">
        <f>IF(ISERROR(VLOOKUP(AL161,'Listas Ley Transparencia'!$H$3:$M$17,4,0)),"",VLOOKUP(AL161,'Listas Ley Transparencia'!$H$3:$M$17,4,0))</f>
        <v/>
      </c>
      <c r="AQ161" s="262" t="str">
        <f>IF(ISERROR(VLOOKUP(AL161,'Listas Ley Transparencia'!$H$3:$M$17,6,0)),"",VLOOKUP(AL161,'Listas Ley Transparencia'!$H$3:$M$17,6,0))</f>
        <v/>
      </c>
      <c r="AR161" s="246"/>
      <c r="AS161" s="217"/>
      <c r="AT161" s="247"/>
      <c r="AU161" s="247"/>
      <c r="AV161" s="208"/>
      <c r="AW161" s="270"/>
      <c r="AX161" s="271"/>
      <c r="AY161" s="272"/>
      <c r="AZ161" s="272"/>
      <c r="BA161" s="273" t="str">
        <f t="shared" si="5"/>
        <v>No</v>
      </c>
    </row>
    <row r="162" spans="1:53" ht="93" customHeight="1" x14ac:dyDescent="0.2">
      <c r="A162" s="209">
        <v>160</v>
      </c>
      <c r="B162" s="210"/>
      <c r="C162" s="210"/>
      <c r="D162" s="210"/>
      <c r="E162" s="211"/>
      <c r="F162" s="210"/>
      <c r="G162" s="210"/>
      <c r="H162" s="210"/>
      <c r="I162" s="221"/>
      <c r="J162" s="221"/>
      <c r="K162" s="213"/>
      <c r="L162" s="214"/>
      <c r="M162" s="237"/>
      <c r="N162" s="240"/>
      <c r="O162" s="239">
        <f>IFERROR(VLOOKUP(N162,'Listas Generales'!$B$25:$C$29,2,0),0)</f>
        <v>0</v>
      </c>
      <c r="P162" s="240"/>
      <c r="Q162" s="239">
        <f>IFERROR(VLOOKUP(P162,'Listas Generales'!$B$32:$C$36,2,0),0)</f>
        <v>0</v>
      </c>
      <c r="R162" s="240"/>
      <c r="S162" s="239">
        <f>IFERROR(VLOOKUP(R162,'Listas Generales'!$B$40:$C$44,2,0),0)</f>
        <v>0</v>
      </c>
      <c r="T162" s="241">
        <f t="shared" si="4"/>
        <v>0</v>
      </c>
      <c r="U162" s="240" t="str">
        <f>IFERROR(VLOOKUP(T162,'Listas Generales'!$B$4:$C$7,2,0),"-")</f>
        <v>Sin clasificar</v>
      </c>
      <c r="V162" s="215"/>
      <c r="W162" s="246"/>
      <c r="X162" s="247"/>
      <c r="Y162" s="247"/>
      <c r="Z162" s="247"/>
      <c r="AA162" s="247"/>
      <c r="AB162" s="248"/>
      <c r="AC162" s="257"/>
      <c r="AD162" s="252"/>
      <c r="AE162" s="252"/>
      <c r="AF162" s="252"/>
      <c r="AG162" s="252"/>
      <c r="AH162" s="255"/>
      <c r="AI162" s="283"/>
      <c r="AJ162" s="255"/>
      <c r="AK162" s="283"/>
      <c r="AL162" s="252"/>
      <c r="AM162" s="218"/>
      <c r="AN162" s="260" t="str">
        <f>IF(ISERROR(VLOOKUP(AL162,'Listas Ley Transparencia'!$H$3:$M$17,2,0)),"",VLOOKUP(AL162,'Listas Ley Transparencia'!$H$3:$M$17,2,0))</f>
        <v/>
      </c>
      <c r="AO162" s="261" t="str">
        <f>IF(ISERROR(VLOOKUP(AL162,'Listas Ley Transparencia'!$H$3:$M$17,3,0)),"",VLOOKUP(AL162,'Listas Ley Transparencia'!$H$3:$M$17,3,0))</f>
        <v/>
      </c>
      <c r="AP162" s="261" t="str">
        <f>IF(ISERROR(VLOOKUP(AL162,'Listas Ley Transparencia'!$H$3:$M$17,4,0)),"",VLOOKUP(AL162,'Listas Ley Transparencia'!$H$3:$M$17,4,0))</f>
        <v/>
      </c>
      <c r="AQ162" s="262" t="str">
        <f>IF(ISERROR(VLOOKUP(AL162,'Listas Ley Transparencia'!$H$3:$M$17,6,0)),"",VLOOKUP(AL162,'Listas Ley Transparencia'!$H$3:$M$17,6,0))</f>
        <v/>
      </c>
      <c r="AR162" s="246"/>
      <c r="AS162" s="217"/>
      <c r="AT162" s="247"/>
      <c r="AU162" s="247"/>
      <c r="AV162" s="208"/>
      <c r="AW162" s="270"/>
      <c r="AX162" s="271"/>
      <c r="AY162" s="272"/>
      <c r="AZ162" s="272"/>
      <c r="BA162" s="273" t="str">
        <f t="shared" si="5"/>
        <v>No</v>
      </c>
    </row>
    <row r="163" spans="1:53" ht="93" customHeight="1" x14ac:dyDescent="0.2">
      <c r="A163" s="209">
        <v>161</v>
      </c>
      <c r="B163" s="210"/>
      <c r="C163" s="210"/>
      <c r="D163" s="210"/>
      <c r="E163" s="211"/>
      <c r="F163" s="210"/>
      <c r="G163" s="210"/>
      <c r="H163" s="210"/>
      <c r="I163" s="221"/>
      <c r="J163" s="221"/>
      <c r="K163" s="213"/>
      <c r="L163" s="214"/>
      <c r="M163" s="237"/>
      <c r="N163" s="240"/>
      <c r="O163" s="239">
        <f>IFERROR(VLOOKUP(N163,'Listas Generales'!$B$25:$C$29,2,0),0)</f>
        <v>0</v>
      </c>
      <c r="P163" s="240"/>
      <c r="Q163" s="239">
        <f>IFERROR(VLOOKUP(P163,'Listas Generales'!$B$32:$C$36,2,0),0)</f>
        <v>0</v>
      </c>
      <c r="R163" s="240"/>
      <c r="S163" s="239">
        <f>IFERROR(VLOOKUP(R163,'Listas Generales'!$B$40:$C$44,2,0),0)</f>
        <v>0</v>
      </c>
      <c r="T163" s="241">
        <f t="shared" si="4"/>
        <v>0</v>
      </c>
      <c r="U163" s="240" t="str">
        <f>IFERROR(VLOOKUP(T163,'Listas Generales'!$B$4:$C$7,2,0),"-")</f>
        <v>Sin clasificar</v>
      </c>
      <c r="V163" s="215"/>
      <c r="W163" s="246"/>
      <c r="X163" s="247"/>
      <c r="Y163" s="247"/>
      <c r="Z163" s="247"/>
      <c r="AA163" s="247"/>
      <c r="AB163" s="248"/>
      <c r="AC163" s="257"/>
      <c r="AD163" s="252"/>
      <c r="AE163" s="252"/>
      <c r="AF163" s="252"/>
      <c r="AG163" s="252"/>
      <c r="AH163" s="255"/>
      <c r="AI163" s="283"/>
      <c r="AJ163" s="255"/>
      <c r="AK163" s="283"/>
      <c r="AL163" s="252"/>
      <c r="AM163" s="218"/>
      <c r="AN163" s="260" t="str">
        <f>IF(ISERROR(VLOOKUP(AL163,'Listas Ley Transparencia'!$H$3:$M$17,2,0)),"",VLOOKUP(AL163,'Listas Ley Transparencia'!$H$3:$M$17,2,0))</f>
        <v/>
      </c>
      <c r="AO163" s="261" t="str">
        <f>IF(ISERROR(VLOOKUP(AL163,'Listas Ley Transparencia'!$H$3:$M$17,3,0)),"",VLOOKUP(AL163,'Listas Ley Transparencia'!$H$3:$M$17,3,0))</f>
        <v/>
      </c>
      <c r="AP163" s="261" t="str">
        <f>IF(ISERROR(VLOOKUP(AL163,'Listas Ley Transparencia'!$H$3:$M$17,4,0)),"",VLOOKUP(AL163,'Listas Ley Transparencia'!$H$3:$M$17,4,0))</f>
        <v/>
      </c>
      <c r="AQ163" s="262" t="str">
        <f>IF(ISERROR(VLOOKUP(AL163,'Listas Ley Transparencia'!$H$3:$M$17,6,0)),"",VLOOKUP(AL163,'Listas Ley Transparencia'!$H$3:$M$17,6,0))</f>
        <v/>
      </c>
      <c r="AR163" s="246"/>
      <c r="AS163" s="217"/>
      <c r="AT163" s="247"/>
      <c r="AU163" s="247"/>
      <c r="AV163" s="208"/>
      <c r="AW163" s="270"/>
      <c r="AX163" s="271"/>
      <c r="AY163" s="272"/>
      <c r="AZ163" s="272"/>
      <c r="BA163" s="273" t="str">
        <f t="shared" si="5"/>
        <v>No</v>
      </c>
    </row>
    <row r="164" spans="1:53" ht="93" customHeight="1" x14ac:dyDescent="0.2">
      <c r="A164" s="209">
        <v>162</v>
      </c>
      <c r="B164" s="210"/>
      <c r="C164" s="210"/>
      <c r="D164" s="210"/>
      <c r="E164" s="211"/>
      <c r="F164" s="210"/>
      <c r="G164" s="210"/>
      <c r="H164" s="210"/>
      <c r="I164" s="221"/>
      <c r="J164" s="221"/>
      <c r="K164" s="213"/>
      <c r="L164" s="214"/>
      <c r="M164" s="237"/>
      <c r="N164" s="240"/>
      <c r="O164" s="239">
        <f>IFERROR(VLOOKUP(N164,'Listas Generales'!$B$25:$C$29,2,0),0)</f>
        <v>0</v>
      </c>
      <c r="P164" s="240"/>
      <c r="Q164" s="239">
        <f>IFERROR(VLOOKUP(P164,'Listas Generales'!$B$32:$C$36,2,0),0)</f>
        <v>0</v>
      </c>
      <c r="R164" s="240"/>
      <c r="S164" s="239">
        <f>IFERROR(VLOOKUP(R164,'Listas Generales'!$B$40:$C$44,2,0),0)</f>
        <v>0</v>
      </c>
      <c r="T164" s="241">
        <f t="shared" si="4"/>
        <v>0</v>
      </c>
      <c r="U164" s="240" t="str">
        <f>IFERROR(VLOOKUP(T164,'Listas Generales'!$B$4:$C$7,2,0),"-")</f>
        <v>Sin clasificar</v>
      </c>
      <c r="V164" s="215"/>
      <c r="W164" s="246"/>
      <c r="X164" s="247"/>
      <c r="Y164" s="247"/>
      <c r="Z164" s="247"/>
      <c r="AA164" s="247"/>
      <c r="AB164" s="248"/>
      <c r="AC164" s="257"/>
      <c r="AD164" s="252"/>
      <c r="AE164" s="252"/>
      <c r="AF164" s="252"/>
      <c r="AG164" s="252"/>
      <c r="AH164" s="255"/>
      <c r="AI164" s="283"/>
      <c r="AJ164" s="255"/>
      <c r="AK164" s="283"/>
      <c r="AL164" s="252"/>
      <c r="AM164" s="218"/>
      <c r="AN164" s="260" t="str">
        <f>IF(ISERROR(VLOOKUP(AL164,'Listas Ley Transparencia'!$H$3:$M$17,2,0)),"",VLOOKUP(AL164,'Listas Ley Transparencia'!$H$3:$M$17,2,0))</f>
        <v/>
      </c>
      <c r="AO164" s="261" t="str">
        <f>IF(ISERROR(VLOOKUP(AL164,'Listas Ley Transparencia'!$H$3:$M$17,3,0)),"",VLOOKUP(AL164,'Listas Ley Transparencia'!$H$3:$M$17,3,0))</f>
        <v/>
      </c>
      <c r="AP164" s="261" t="str">
        <f>IF(ISERROR(VLOOKUP(AL164,'Listas Ley Transparencia'!$H$3:$M$17,4,0)),"",VLOOKUP(AL164,'Listas Ley Transparencia'!$H$3:$M$17,4,0))</f>
        <v/>
      </c>
      <c r="AQ164" s="262" t="str">
        <f>IF(ISERROR(VLOOKUP(AL164,'Listas Ley Transparencia'!$H$3:$M$17,6,0)),"",VLOOKUP(AL164,'Listas Ley Transparencia'!$H$3:$M$17,6,0))</f>
        <v/>
      </c>
      <c r="AR164" s="246"/>
      <c r="AS164" s="217"/>
      <c r="AT164" s="247"/>
      <c r="AU164" s="247"/>
      <c r="AV164" s="208"/>
      <c r="AW164" s="270"/>
      <c r="AX164" s="271"/>
      <c r="AY164" s="272"/>
      <c r="AZ164" s="272"/>
      <c r="BA164" s="273" t="str">
        <f t="shared" si="5"/>
        <v>No</v>
      </c>
    </row>
    <row r="165" spans="1:53" ht="93" customHeight="1" x14ac:dyDescent="0.2">
      <c r="A165" s="209">
        <v>163</v>
      </c>
      <c r="B165" s="210"/>
      <c r="C165" s="210"/>
      <c r="D165" s="210"/>
      <c r="E165" s="211"/>
      <c r="F165" s="210"/>
      <c r="G165" s="210"/>
      <c r="H165" s="210"/>
      <c r="I165" s="221"/>
      <c r="J165" s="221"/>
      <c r="K165" s="213"/>
      <c r="L165" s="214"/>
      <c r="M165" s="237"/>
      <c r="N165" s="240"/>
      <c r="O165" s="239">
        <f>IFERROR(VLOOKUP(N165,'Listas Generales'!$B$25:$C$29,2,0),0)</f>
        <v>0</v>
      </c>
      <c r="P165" s="240"/>
      <c r="Q165" s="239">
        <f>IFERROR(VLOOKUP(P165,'Listas Generales'!$B$32:$C$36,2,0),0)</f>
        <v>0</v>
      </c>
      <c r="R165" s="240"/>
      <c r="S165" s="239">
        <f>IFERROR(VLOOKUP(R165,'Listas Generales'!$B$40:$C$44,2,0),0)</f>
        <v>0</v>
      </c>
      <c r="T165" s="241">
        <f t="shared" si="4"/>
        <v>0</v>
      </c>
      <c r="U165" s="240" t="str">
        <f>IFERROR(VLOOKUP(T165,'Listas Generales'!$B$4:$C$7,2,0),"-")</f>
        <v>Sin clasificar</v>
      </c>
      <c r="V165" s="215"/>
      <c r="W165" s="246"/>
      <c r="X165" s="247"/>
      <c r="Y165" s="247"/>
      <c r="Z165" s="247"/>
      <c r="AA165" s="247"/>
      <c r="AB165" s="248"/>
      <c r="AC165" s="257"/>
      <c r="AD165" s="252"/>
      <c r="AE165" s="252"/>
      <c r="AF165" s="252"/>
      <c r="AG165" s="252"/>
      <c r="AH165" s="255"/>
      <c r="AI165" s="283"/>
      <c r="AJ165" s="255"/>
      <c r="AK165" s="283"/>
      <c r="AL165" s="252"/>
      <c r="AM165" s="218"/>
      <c r="AN165" s="260" t="str">
        <f>IF(ISERROR(VLOOKUP(AL165,'Listas Ley Transparencia'!$H$3:$M$17,2,0)),"",VLOOKUP(AL165,'Listas Ley Transparencia'!$H$3:$M$17,2,0))</f>
        <v/>
      </c>
      <c r="AO165" s="261" t="str">
        <f>IF(ISERROR(VLOOKUP(AL165,'Listas Ley Transparencia'!$H$3:$M$17,3,0)),"",VLOOKUP(AL165,'Listas Ley Transparencia'!$H$3:$M$17,3,0))</f>
        <v/>
      </c>
      <c r="AP165" s="261" t="str">
        <f>IF(ISERROR(VLOOKUP(AL165,'Listas Ley Transparencia'!$H$3:$M$17,4,0)),"",VLOOKUP(AL165,'Listas Ley Transparencia'!$H$3:$M$17,4,0))</f>
        <v/>
      </c>
      <c r="AQ165" s="262" t="str">
        <f>IF(ISERROR(VLOOKUP(AL165,'Listas Ley Transparencia'!$H$3:$M$17,6,0)),"",VLOOKUP(AL165,'Listas Ley Transparencia'!$H$3:$M$17,6,0))</f>
        <v/>
      </c>
      <c r="AR165" s="246"/>
      <c r="AS165" s="217"/>
      <c r="AT165" s="247"/>
      <c r="AU165" s="247"/>
      <c r="AV165" s="208"/>
      <c r="AW165" s="270"/>
      <c r="AX165" s="271"/>
      <c r="AY165" s="272"/>
      <c r="AZ165" s="272"/>
      <c r="BA165" s="273" t="str">
        <f t="shared" si="5"/>
        <v>No</v>
      </c>
    </row>
    <row r="166" spans="1:53" ht="93" customHeight="1" x14ac:dyDescent="0.2">
      <c r="A166" s="209">
        <v>164</v>
      </c>
      <c r="B166" s="210"/>
      <c r="C166" s="210"/>
      <c r="D166" s="210"/>
      <c r="E166" s="211"/>
      <c r="F166" s="210"/>
      <c r="G166" s="210"/>
      <c r="H166" s="210"/>
      <c r="I166" s="221"/>
      <c r="J166" s="221"/>
      <c r="K166" s="213"/>
      <c r="L166" s="214"/>
      <c r="M166" s="237"/>
      <c r="N166" s="240"/>
      <c r="O166" s="239">
        <f>IFERROR(VLOOKUP(N166,'Listas Generales'!$B$25:$C$29,2,0),0)</f>
        <v>0</v>
      </c>
      <c r="P166" s="240"/>
      <c r="Q166" s="239">
        <f>IFERROR(VLOOKUP(P166,'Listas Generales'!$B$32:$C$36,2,0),0)</f>
        <v>0</v>
      </c>
      <c r="R166" s="240"/>
      <c r="S166" s="239">
        <f>IFERROR(VLOOKUP(R166,'Listas Generales'!$B$40:$C$44,2,0),0)</f>
        <v>0</v>
      </c>
      <c r="T166" s="241">
        <f t="shared" si="4"/>
        <v>0</v>
      </c>
      <c r="U166" s="240" t="str">
        <f>IFERROR(VLOOKUP(T166,'Listas Generales'!$B$4:$C$7,2,0),"-")</f>
        <v>Sin clasificar</v>
      </c>
      <c r="V166" s="215"/>
      <c r="W166" s="246"/>
      <c r="X166" s="247"/>
      <c r="Y166" s="247"/>
      <c r="Z166" s="247"/>
      <c r="AA166" s="247"/>
      <c r="AB166" s="248"/>
      <c r="AC166" s="257"/>
      <c r="AD166" s="252"/>
      <c r="AE166" s="252"/>
      <c r="AF166" s="252"/>
      <c r="AG166" s="252"/>
      <c r="AH166" s="255"/>
      <c r="AI166" s="283"/>
      <c r="AJ166" s="255"/>
      <c r="AK166" s="283"/>
      <c r="AL166" s="252"/>
      <c r="AM166" s="218"/>
      <c r="AN166" s="260" t="str">
        <f>IF(ISERROR(VLOOKUP(AL166,'Listas Ley Transparencia'!$H$3:$M$17,2,0)),"",VLOOKUP(AL166,'Listas Ley Transparencia'!$H$3:$M$17,2,0))</f>
        <v/>
      </c>
      <c r="AO166" s="261" t="str">
        <f>IF(ISERROR(VLOOKUP(AL166,'Listas Ley Transparencia'!$H$3:$M$17,3,0)),"",VLOOKUP(AL166,'Listas Ley Transparencia'!$H$3:$M$17,3,0))</f>
        <v/>
      </c>
      <c r="AP166" s="261" t="str">
        <f>IF(ISERROR(VLOOKUP(AL166,'Listas Ley Transparencia'!$H$3:$M$17,4,0)),"",VLOOKUP(AL166,'Listas Ley Transparencia'!$H$3:$M$17,4,0))</f>
        <v/>
      </c>
      <c r="AQ166" s="262" t="str">
        <f>IF(ISERROR(VLOOKUP(AL166,'Listas Ley Transparencia'!$H$3:$M$17,6,0)),"",VLOOKUP(AL166,'Listas Ley Transparencia'!$H$3:$M$17,6,0))</f>
        <v/>
      </c>
      <c r="AR166" s="246"/>
      <c r="AS166" s="217"/>
      <c r="AT166" s="247"/>
      <c r="AU166" s="247"/>
      <c r="AV166" s="208"/>
      <c r="AW166" s="270"/>
      <c r="AX166" s="271"/>
      <c r="AY166" s="272"/>
      <c r="AZ166" s="272"/>
      <c r="BA166" s="273" t="str">
        <f t="shared" si="5"/>
        <v>No</v>
      </c>
    </row>
    <row r="167" spans="1:53" ht="93" customHeight="1" x14ac:dyDescent="0.2">
      <c r="A167" s="209">
        <v>165</v>
      </c>
      <c r="B167" s="210"/>
      <c r="C167" s="210"/>
      <c r="D167" s="210"/>
      <c r="E167" s="211"/>
      <c r="F167" s="210"/>
      <c r="G167" s="210"/>
      <c r="H167" s="210"/>
      <c r="I167" s="221"/>
      <c r="J167" s="221"/>
      <c r="K167" s="213"/>
      <c r="L167" s="214"/>
      <c r="M167" s="237"/>
      <c r="N167" s="240"/>
      <c r="O167" s="239">
        <f>IFERROR(VLOOKUP(N167,'Listas Generales'!$B$25:$C$29,2,0),0)</f>
        <v>0</v>
      </c>
      <c r="P167" s="240"/>
      <c r="Q167" s="239">
        <f>IFERROR(VLOOKUP(P167,'Listas Generales'!$B$32:$C$36,2,0),0)</f>
        <v>0</v>
      </c>
      <c r="R167" s="240"/>
      <c r="S167" s="239">
        <f>IFERROR(VLOOKUP(R167,'Listas Generales'!$B$40:$C$44,2,0),0)</f>
        <v>0</v>
      </c>
      <c r="T167" s="241">
        <f t="shared" si="4"/>
        <v>0</v>
      </c>
      <c r="U167" s="240" t="str">
        <f>IFERROR(VLOOKUP(T167,'Listas Generales'!$B$4:$C$7,2,0),"-")</f>
        <v>Sin clasificar</v>
      </c>
      <c r="V167" s="215"/>
      <c r="W167" s="246"/>
      <c r="X167" s="247"/>
      <c r="Y167" s="247"/>
      <c r="Z167" s="247"/>
      <c r="AA167" s="247"/>
      <c r="AB167" s="248"/>
      <c r="AC167" s="257"/>
      <c r="AD167" s="252"/>
      <c r="AE167" s="252"/>
      <c r="AF167" s="252"/>
      <c r="AG167" s="252"/>
      <c r="AH167" s="255"/>
      <c r="AI167" s="283"/>
      <c r="AJ167" s="255"/>
      <c r="AK167" s="283"/>
      <c r="AL167" s="252"/>
      <c r="AM167" s="218"/>
      <c r="AN167" s="260" t="str">
        <f>IF(ISERROR(VLOOKUP(AL167,'Listas Ley Transparencia'!$H$3:$M$17,2,0)),"",VLOOKUP(AL167,'Listas Ley Transparencia'!$H$3:$M$17,2,0))</f>
        <v/>
      </c>
      <c r="AO167" s="261" t="str">
        <f>IF(ISERROR(VLOOKUP(AL167,'Listas Ley Transparencia'!$H$3:$M$17,3,0)),"",VLOOKUP(AL167,'Listas Ley Transparencia'!$H$3:$M$17,3,0))</f>
        <v/>
      </c>
      <c r="AP167" s="261" t="str">
        <f>IF(ISERROR(VLOOKUP(AL167,'Listas Ley Transparencia'!$H$3:$M$17,4,0)),"",VLOOKUP(AL167,'Listas Ley Transparencia'!$H$3:$M$17,4,0))</f>
        <v/>
      </c>
      <c r="AQ167" s="262" t="str">
        <f>IF(ISERROR(VLOOKUP(AL167,'Listas Ley Transparencia'!$H$3:$M$17,6,0)),"",VLOOKUP(AL167,'Listas Ley Transparencia'!$H$3:$M$17,6,0))</f>
        <v/>
      </c>
      <c r="AR167" s="246"/>
      <c r="AS167" s="217"/>
      <c r="AT167" s="247"/>
      <c r="AU167" s="247"/>
      <c r="AV167" s="208"/>
      <c r="AW167" s="270"/>
      <c r="AX167" s="271"/>
      <c r="AY167" s="272"/>
      <c r="AZ167" s="272"/>
      <c r="BA167" s="273" t="str">
        <f t="shared" si="5"/>
        <v>No</v>
      </c>
    </row>
    <row r="168" spans="1:53" ht="93" customHeight="1" x14ac:dyDescent="0.2">
      <c r="A168" s="209">
        <v>166</v>
      </c>
      <c r="B168" s="210"/>
      <c r="C168" s="210"/>
      <c r="D168" s="210"/>
      <c r="E168" s="211"/>
      <c r="F168" s="210"/>
      <c r="G168" s="210"/>
      <c r="H168" s="210"/>
      <c r="I168" s="221"/>
      <c r="J168" s="221"/>
      <c r="K168" s="213"/>
      <c r="L168" s="214"/>
      <c r="M168" s="237"/>
      <c r="N168" s="240"/>
      <c r="O168" s="239">
        <f>IFERROR(VLOOKUP(N168,'Listas Generales'!$B$25:$C$29,2,0),0)</f>
        <v>0</v>
      </c>
      <c r="P168" s="240"/>
      <c r="Q168" s="239">
        <f>IFERROR(VLOOKUP(P168,'Listas Generales'!$B$32:$C$36,2,0),0)</f>
        <v>0</v>
      </c>
      <c r="R168" s="240"/>
      <c r="S168" s="239">
        <f>IFERROR(VLOOKUP(R168,'Listas Generales'!$B$40:$C$44,2,0),0)</f>
        <v>0</v>
      </c>
      <c r="T168" s="241">
        <f t="shared" si="4"/>
        <v>0</v>
      </c>
      <c r="U168" s="240" t="str">
        <f>IFERROR(VLOOKUP(T168,'Listas Generales'!$B$4:$C$7,2,0),"-")</f>
        <v>Sin clasificar</v>
      </c>
      <c r="V168" s="215"/>
      <c r="W168" s="246"/>
      <c r="X168" s="247"/>
      <c r="Y168" s="247"/>
      <c r="Z168" s="247"/>
      <c r="AA168" s="247"/>
      <c r="AB168" s="248"/>
      <c r="AC168" s="257"/>
      <c r="AD168" s="252"/>
      <c r="AE168" s="252"/>
      <c r="AF168" s="252"/>
      <c r="AG168" s="252"/>
      <c r="AH168" s="255"/>
      <c r="AI168" s="283"/>
      <c r="AJ168" s="255"/>
      <c r="AK168" s="283"/>
      <c r="AL168" s="252"/>
      <c r="AM168" s="218"/>
      <c r="AN168" s="260" t="str">
        <f>IF(ISERROR(VLOOKUP(AL168,'Listas Ley Transparencia'!$H$3:$M$17,2,0)),"",VLOOKUP(AL168,'Listas Ley Transparencia'!$H$3:$M$17,2,0))</f>
        <v/>
      </c>
      <c r="AO168" s="261" t="str">
        <f>IF(ISERROR(VLOOKUP(AL168,'Listas Ley Transparencia'!$H$3:$M$17,3,0)),"",VLOOKUP(AL168,'Listas Ley Transparencia'!$H$3:$M$17,3,0))</f>
        <v/>
      </c>
      <c r="AP168" s="261" t="str">
        <f>IF(ISERROR(VLOOKUP(AL168,'Listas Ley Transparencia'!$H$3:$M$17,4,0)),"",VLOOKUP(AL168,'Listas Ley Transparencia'!$H$3:$M$17,4,0))</f>
        <v/>
      </c>
      <c r="AQ168" s="262" t="str">
        <f>IF(ISERROR(VLOOKUP(AL168,'Listas Ley Transparencia'!$H$3:$M$17,6,0)),"",VLOOKUP(AL168,'Listas Ley Transparencia'!$H$3:$M$17,6,0))</f>
        <v/>
      </c>
      <c r="AR168" s="246"/>
      <c r="AS168" s="217"/>
      <c r="AT168" s="247"/>
      <c r="AU168" s="247"/>
      <c r="AV168" s="208"/>
      <c r="AW168" s="270"/>
      <c r="AX168" s="271"/>
      <c r="AY168" s="272"/>
      <c r="AZ168" s="272"/>
      <c r="BA168" s="273" t="str">
        <f t="shared" si="5"/>
        <v>No</v>
      </c>
    </row>
    <row r="169" spans="1:53" ht="93" customHeight="1" x14ac:dyDescent="0.2">
      <c r="A169" s="209">
        <v>167</v>
      </c>
      <c r="B169" s="210"/>
      <c r="C169" s="210"/>
      <c r="D169" s="210"/>
      <c r="E169" s="211"/>
      <c r="F169" s="210"/>
      <c r="G169" s="210"/>
      <c r="H169" s="210"/>
      <c r="I169" s="221"/>
      <c r="J169" s="221"/>
      <c r="K169" s="213"/>
      <c r="L169" s="214"/>
      <c r="M169" s="237"/>
      <c r="N169" s="240"/>
      <c r="O169" s="239">
        <f>IFERROR(VLOOKUP(N169,'Listas Generales'!$B$25:$C$29,2,0),0)</f>
        <v>0</v>
      </c>
      <c r="P169" s="240"/>
      <c r="Q169" s="239">
        <f>IFERROR(VLOOKUP(P169,'Listas Generales'!$B$32:$C$36,2,0),0)</f>
        <v>0</v>
      </c>
      <c r="R169" s="240"/>
      <c r="S169" s="239">
        <f>IFERROR(VLOOKUP(R169,'Listas Generales'!$B$40:$C$44,2,0),0)</f>
        <v>0</v>
      </c>
      <c r="T169" s="241">
        <f t="shared" si="4"/>
        <v>0</v>
      </c>
      <c r="U169" s="240" t="str">
        <f>IFERROR(VLOOKUP(T169,'Listas Generales'!$B$4:$C$7,2,0),"-")</f>
        <v>Sin clasificar</v>
      </c>
      <c r="V169" s="215"/>
      <c r="W169" s="246"/>
      <c r="X169" s="247"/>
      <c r="Y169" s="247"/>
      <c r="Z169" s="247"/>
      <c r="AA169" s="247"/>
      <c r="AB169" s="248"/>
      <c r="AC169" s="257"/>
      <c r="AD169" s="252"/>
      <c r="AE169" s="252"/>
      <c r="AF169" s="252"/>
      <c r="AG169" s="252"/>
      <c r="AH169" s="255"/>
      <c r="AI169" s="283"/>
      <c r="AJ169" s="255"/>
      <c r="AK169" s="283"/>
      <c r="AL169" s="252"/>
      <c r="AM169" s="218"/>
      <c r="AN169" s="260" t="str">
        <f>IF(ISERROR(VLOOKUP(AL169,'Listas Ley Transparencia'!$H$3:$M$17,2,0)),"",VLOOKUP(AL169,'Listas Ley Transparencia'!$H$3:$M$17,2,0))</f>
        <v/>
      </c>
      <c r="AO169" s="261" t="str">
        <f>IF(ISERROR(VLOOKUP(AL169,'Listas Ley Transparencia'!$H$3:$M$17,3,0)),"",VLOOKUP(AL169,'Listas Ley Transparencia'!$H$3:$M$17,3,0))</f>
        <v/>
      </c>
      <c r="AP169" s="261" t="str">
        <f>IF(ISERROR(VLOOKUP(AL169,'Listas Ley Transparencia'!$H$3:$M$17,4,0)),"",VLOOKUP(AL169,'Listas Ley Transparencia'!$H$3:$M$17,4,0))</f>
        <v/>
      </c>
      <c r="AQ169" s="262" t="str">
        <f>IF(ISERROR(VLOOKUP(AL169,'Listas Ley Transparencia'!$H$3:$M$17,6,0)),"",VLOOKUP(AL169,'Listas Ley Transparencia'!$H$3:$M$17,6,0))</f>
        <v/>
      </c>
      <c r="AR169" s="246"/>
      <c r="AS169" s="217"/>
      <c r="AT169" s="247"/>
      <c r="AU169" s="247"/>
      <c r="AV169" s="208"/>
      <c r="AW169" s="270"/>
      <c r="AX169" s="271"/>
      <c r="AY169" s="272"/>
      <c r="AZ169" s="272"/>
      <c r="BA169" s="273" t="str">
        <f t="shared" si="5"/>
        <v>No</v>
      </c>
    </row>
    <row r="170" spans="1:53" ht="93" customHeight="1" x14ac:dyDescent="0.2">
      <c r="A170" s="209">
        <v>168</v>
      </c>
      <c r="B170" s="210"/>
      <c r="C170" s="210"/>
      <c r="D170" s="210"/>
      <c r="E170" s="211"/>
      <c r="F170" s="210"/>
      <c r="G170" s="210"/>
      <c r="H170" s="210"/>
      <c r="I170" s="221"/>
      <c r="J170" s="221"/>
      <c r="K170" s="213"/>
      <c r="L170" s="214"/>
      <c r="M170" s="237"/>
      <c r="N170" s="240"/>
      <c r="O170" s="239">
        <f>IFERROR(VLOOKUP(N170,'Listas Generales'!$B$25:$C$29,2,0),0)</f>
        <v>0</v>
      </c>
      <c r="P170" s="240"/>
      <c r="Q170" s="239">
        <f>IFERROR(VLOOKUP(P170,'Listas Generales'!$B$32:$C$36,2,0),0)</f>
        <v>0</v>
      </c>
      <c r="R170" s="240"/>
      <c r="S170" s="239">
        <f>IFERROR(VLOOKUP(R170,'Listas Generales'!$B$40:$C$44,2,0),0)</f>
        <v>0</v>
      </c>
      <c r="T170" s="241">
        <f t="shared" si="4"/>
        <v>0</v>
      </c>
      <c r="U170" s="240" t="str">
        <f>IFERROR(VLOOKUP(T170,'Listas Generales'!$B$4:$C$7,2,0),"-")</f>
        <v>Sin clasificar</v>
      </c>
      <c r="V170" s="215"/>
      <c r="W170" s="246"/>
      <c r="X170" s="247"/>
      <c r="Y170" s="247"/>
      <c r="Z170" s="247"/>
      <c r="AA170" s="247"/>
      <c r="AB170" s="248"/>
      <c r="AC170" s="257"/>
      <c r="AD170" s="252"/>
      <c r="AE170" s="252"/>
      <c r="AF170" s="252"/>
      <c r="AG170" s="252"/>
      <c r="AH170" s="255"/>
      <c r="AI170" s="283"/>
      <c r="AJ170" s="255"/>
      <c r="AK170" s="283"/>
      <c r="AL170" s="252"/>
      <c r="AM170" s="218"/>
      <c r="AN170" s="260" t="str">
        <f>IF(ISERROR(VLOOKUP(AL170,'Listas Ley Transparencia'!$H$3:$M$17,2,0)),"",VLOOKUP(AL170,'Listas Ley Transparencia'!$H$3:$M$17,2,0))</f>
        <v/>
      </c>
      <c r="AO170" s="261" t="str">
        <f>IF(ISERROR(VLOOKUP(AL170,'Listas Ley Transparencia'!$H$3:$M$17,3,0)),"",VLOOKUP(AL170,'Listas Ley Transparencia'!$H$3:$M$17,3,0))</f>
        <v/>
      </c>
      <c r="AP170" s="261" t="str">
        <f>IF(ISERROR(VLOOKUP(AL170,'Listas Ley Transparencia'!$H$3:$M$17,4,0)),"",VLOOKUP(AL170,'Listas Ley Transparencia'!$H$3:$M$17,4,0))</f>
        <v/>
      </c>
      <c r="AQ170" s="262" t="str">
        <f>IF(ISERROR(VLOOKUP(AL170,'Listas Ley Transparencia'!$H$3:$M$17,6,0)),"",VLOOKUP(AL170,'Listas Ley Transparencia'!$H$3:$M$17,6,0))</f>
        <v/>
      </c>
      <c r="AR170" s="246"/>
      <c r="AS170" s="217"/>
      <c r="AT170" s="247"/>
      <c r="AU170" s="247"/>
      <c r="AV170" s="208"/>
      <c r="AW170" s="270"/>
      <c r="AX170" s="271"/>
      <c r="AY170" s="272"/>
      <c r="AZ170" s="272"/>
      <c r="BA170" s="273" t="str">
        <f t="shared" si="5"/>
        <v>No</v>
      </c>
    </row>
    <row r="171" spans="1:53" ht="93" customHeight="1" x14ac:dyDescent="0.2">
      <c r="A171" s="209">
        <v>169</v>
      </c>
      <c r="B171" s="210"/>
      <c r="C171" s="210"/>
      <c r="D171" s="210"/>
      <c r="E171" s="211"/>
      <c r="F171" s="210"/>
      <c r="G171" s="210"/>
      <c r="H171" s="210"/>
      <c r="I171" s="221"/>
      <c r="J171" s="221"/>
      <c r="K171" s="213"/>
      <c r="L171" s="214"/>
      <c r="M171" s="237"/>
      <c r="N171" s="240"/>
      <c r="O171" s="239">
        <f>IFERROR(VLOOKUP(N171,'Listas Generales'!$B$25:$C$29,2,0),0)</f>
        <v>0</v>
      </c>
      <c r="P171" s="240"/>
      <c r="Q171" s="239">
        <f>IFERROR(VLOOKUP(P171,'Listas Generales'!$B$32:$C$36,2,0),0)</f>
        <v>0</v>
      </c>
      <c r="R171" s="240"/>
      <c r="S171" s="239">
        <f>IFERROR(VLOOKUP(R171,'Listas Generales'!$B$40:$C$44,2,0),0)</f>
        <v>0</v>
      </c>
      <c r="T171" s="241">
        <f t="shared" si="4"/>
        <v>0</v>
      </c>
      <c r="U171" s="240" t="str">
        <f>IFERROR(VLOOKUP(T171,'Listas Generales'!$B$4:$C$7,2,0),"-")</f>
        <v>Sin clasificar</v>
      </c>
      <c r="V171" s="215"/>
      <c r="W171" s="246"/>
      <c r="X171" s="247"/>
      <c r="Y171" s="247"/>
      <c r="Z171" s="247"/>
      <c r="AA171" s="247"/>
      <c r="AB171" s="248"/>
      <c r="AC171" s="257"/>
      <c r="AD171" s="252"/>
      <c r="AE171" s="252"/>
      <c r="AF171" s="252"/>
      <c r="AG171" s="252"/>
      <c r="AH171" s="255"/>
      <c r="AI171" s="283"/>
      <c r="AJ171" s="255"/>
      <c r="AK171" s="283"/>
      <c r="AL171" s="252"/>
      <c r="AM171" s="218"/>
      <c r="AN171" s="260" t="str">
        <f>IF(ISERROR(VLOOKUP(AL171,'Listas Ley Transparencia'!$H$3:$M$17,2,0)),"",VLOOKUP(AL171,'Listas Ley Transparencia'!$H$3:$M$17,2,0))</f>
        <v/>
      </c>
      <c r="AO171" s="261" t="str">
        <f>IF(ISERROR(VLOOKUP(AL171,'Listas Ley Transparencia'!$H$3:$M$17,3,0)),"",VLOOKUP(AL171,'Listas Ley Transparencia'!$H$3:$M$17,3,0))</f>
        <v/>
      </c>
      <c r="AP171" s="261" t="str">
        <f>IF(ISERROR(VLOOKUP(AL171,'Listas Ley Transparencia'!$H$3:$M$17,4,0)),"",VLOOKUP(AL171,'Listas Ley Transparencia'!$H$3:$M$17,4,0))</f>
        <v/>
      </c>
      <c r="AQ171" s="262" t="str">
        <f>IF(ISERROR(VLOOKUP(AL171,'Listas Ley Transparencia'!$H$3:$M$17,6,0)),"",VLOOKUP(AL171,'Listas Ley Transparencia'!$H$3:$M$17,6,0))</f>
        <v/>
      </c>
      <c r="AR171" s="246"/>
      <c r="AS171" s="217"/>
      <c r="AT171" s="247"/>
      <c r="AU171" s="247"/>
      <c r="AV171" s="208"/>
      <c r="AW171" s="270"/>
      <c r="AX171" s="271"/>
      <c r="AY171" s="272"/>
      <c r="AZ171" s="272"/>
      <c r="BA171" s="273" t="str">
        <f t="shared" si="5"/>
        <v>No</v>
      </c>
    </row>
    <row r="172" spans="1:53" ht="93" customHeight="1" x14ac:dyDescent="0.2">
      <c r="A172" s="209">
        <v>170</v>
      </c>
      <c r="B172" s="210"/>
      <c r="C172" s="210"/>
      <c r="D172" s="210"/>
      <c r="E172" s="211"/>
      <c r="F172" s="210"/>
      <c r="G172" s="210"/>
      <c r="H172" s="210"/>
      <c r="I172" s="221"/>
      <c r="J172" s="221"/>
      <c r="K172" s="213"/>
      <c r="L172" s="214"/>
      <c r="M172" s="237"/>
      <c r="N172" s="240"/>
      <c r="O172" s="239">
        <f>IFERROR(VLOOKUP(N172,'Listas Generales'!$B$25:$C$29,2,0),0)</f>
        <v>0</v>
      </c>
      <c r="P172" s="240"/>
      <c r="Q172" s="239">
        <f>IFERROR(VLOOKUP(P172,'Listas Generales'!$B$32:$C$36,2,0),0)</f>
        <v>0</v>
      </c>
      <c r="R172" s="240"/>
      <c r="S172" s="239">
        <f>IFERROR(VLOOKUP(R172,'Listas Generales'!$B$40:$C$44,2,0),0)</f>
        <v>0</v>
      </c>
      <c r="T172" s="241">
        <f t="shared" si="4"/>
        <v>0</v>
      </c>
      <c r="U172" s="240" t="str">
        <f>IFERROR(VLOOKUP(T172,'Listas Generales'!$B$4:$C$7,2,0),"-")</f>
        <v>Sin clasificar</v>
      </c>
      <c r="V172" s="215"/>
      <c r="W172" s="246"/>
      <c r="X172" s="247"/>
      <c r="Y172" s="247"/>
      <c r="Z172" s="247"/>
      <c r="AA172" s="247"/>
      <c r="AB172" s="248"/>
      <c r="AC172" s="257"/>
      <c r="AD172" s="252"/>
      <c r="AE172" s="252"/>
      <c r="AF172" s="252"/>
      <c r="AG172" s="252"/>
      <c r="AH172" s="255"/>
      <c r="AI172" s="283"/>
      <c r="AJ172" s="255"/>
      <c r="AK172" s="283"/>
      <c r="AL172" s="252"/>
      <c r="AM172" s="218"/>
      <c r="AN172" s="260" t="str">
        <f>IF(ISERROR(VLOOKUP(AL172,'Listas Ley Transparencia'!$H$3:$M$17,2,0)),"",VLOOKUP(AL172,'Listas Ley Transparencia'!$H$3:$M$17,2,0))</f>
        <v/>
      </c>
      <c r="AO172" s="261" t="str">
        <f>IF(ISERROR(VLOOKUP(AL172,'Listas Ley Transparencia'!$H$3:$M$17,3,0)),"",VLOOKUP(AL172,'Listas Ley Transparencia'!$H$3:$M$17,3,0))</f>
        <v/>
      </c>
      <c r="AP172" s="261" t="str">
        <f>IF(ISERROR(VLOOKUP(AL172,'Listas Ley Transparencia'!$H$3:$M$17,4,0)),"",VLOOKUP(AL172,'Listas Ley Transparencia'!$H$3:$M$17,4,0))</f>
        <v/>
      </c>
      <c r="AQ172" s="262" t="str">
        <f>IF(ISERROR(VLOOKUP(AL172,'Listas Ley Transparencia'!$H$3:$M$17,6,0)),"",VLOOKUP(AL172,'Listas Ley Transparencia'!$H$3:$M$17,6,0))</f>
        <v/>
      </c>
      <c r="AR172" s="246"/>
      <c r="AS172" s="217"/>
      <c r="AT172" s="247"/>
      <c r="AU172" s="247"/>
      <c r="AV172" s="208"/>
      <c r="AW172" s="270"/>
      <c r="AX172" s="271"/>
      <c r="AY172" s="272"/>
      <c r="AZ172" s="272"/>
      <c r="BA172" s="273" t="str">
        <f t="shared" si="5"/>
        <v>No</v>
      </c>
    </row>
    <row r="173" spans="1:53" ht="93" customHeight="1" x14ac:dyDescent="0.2">
      <c r="A173" s="209">
        <v>171</v>
      </c>
      <c r="B173" s="210"/>
      <c r="C173" s="210"/>
      <c r="D173" s="210"/>
      <c r="E173" s="211"/>
      <c r="F173" s="210"/>
      <c r="G173" s="210"/>
      <c r="H173" s="210"/>
      <c r="I173" s="221"/>
      <c r="J173" s="221"/>
      <c r="K173" s="213"/>
      <c r="L173" s="214"/>
      <c r="M173" s="237"/>
      <c r="N173" s="240"/>
      <c r="O173" s="239">
        <f>IFERROR(VLOOKUP(N173,'Listas Generales'!$B$25:$C$29,2,0),0)</f>
        <v>0</v>
      </c>
      <c r="P173" s="240"/>
      <c r="Q173" s="239">
        <f>IFERROR(VLOOKUP(P173,'Listas Generales'!$B$32:$C$36,2,0),0)</f>
        <v>0</v>
      </c>
      <c r="R173" s="240"/>
      <c r="S173" s="239">
        <f>IFERROR(VLOOKUP(R173,'Listas Generales'!$B$40:$C$44,2,0),0)</f>
        <v>0</v>
      </c>
      <c r="T173" s="241">
        <f t="shared" si="4"/>
        <v>0</v>
      </c>
      <c r="U173" s="240" t="str">
        <f>IFERROR(VLOOKUP(T173,'Listas Generales'!$B$4:$C$7,2,0),"-")</f>
        <v>Sin clasificar</v>
      </c>
      <c r="V173" s="215"/>
      <c r="W173" s="246"/>
      <c r="X173" s="247"/>
      <c r="Y173" s="247"/>
      <c r="Z173" s="247"/>
      <c r="AA173" s="247"/>
      <c r="AB173" s="248"/>
      <c r="AC173" s="257"/>
      <c r="AD173" s="252"/>
      <c r="AE173" s="252"/>
      <c r="AF173" s="252"/>
      <c r="AG173" s="252"/>
      <c r="AH173" s="255"/>
      <c r="AI173" s="283"/>
      <c r="AJ173" s="255"/>
      <c r="AK173" s="283"/>
      <c r="AL173" s="252"/>
      <c r="AM173" s="218"/>
      <c r="AN173" s="260" t="str">
        <f>IF(ISERROR(VLOOKUP(AL173,'Listas Ley Transparencia'!$H$3:$M$17,2,0)),"",VLOOKUP(AL173,'Listas Ley Transparencia'!$H$3:$M$17,2,0))</f>
        <v/>
      </c>
      <c r="AO173" s="261" t="str">
        <f>IF(ISERROR(VLOOKUP(AL173,'Listas Ley Transparencia'!$H$3:$M$17,3,0)),"",VLOOKUP(AL173,'Listas Ley Transparencia'!$H$3:$M$17,3,0))</f>
        <v/>
      </c>
      <c r="AP173" s="261" t="str">
        <f>IF(ISERROR(VLOOKUP(AL173,'Listas Ley Transparencia'!$H$3:$M$17,4,0)),"",VLOOKUP(AL173,'Listas Ley Transparencia'!$H$3:$M$17,4,0))</f>
        <v/>
      </c>
      <c r="AQ173" s="262" t="str">
        <f>IF(ISERROR(VLOOKUP(AL173,'Listas Ley Transparencia'!$H$3:$M$17,6,0)),"",VLOOKUP(AL173,'Listas Ley Transparencia'!$H$3:$M$17,6,0))</f>
        <v/>
      </c>
      <c r="AR173" s="246"/>
      <c r="AS173" s="217"/>
      <c r="AT173" s="247"/>
      <c r="AU173" s="247"/>
      <c r="AV173" s="208"/>
      <c r="AW173" s="270"/>
      <c r="AX173" s="271"/>
      <c r="AY173" s="272"/>
      <c r="AZ173" s="272"/>
      <c r="BA173" s="273" t="str">
        <f t="shared" si="5"/>
        <v>No</v>
      </c>
    </row>
    <row r="174" spans="1:53" ht="93" customHeight="1" x14ac:dyDescent="0.2">
      <c r="A174" s="209">
        <v>172</v>
      </c>
      <c r="B174" s="210"/>
      <c r="C174" s="210"/>
      <c r="D174" s="210"/>
      <c r="E174" s="211"/>
      <c r="F174" s="210"/>
      <c r="G174" s="210"/>
      <c r="H174" s="210"/>
      <c r="I174" s="221"/>
      <c r="J174" s="221"/>
      <c r="K174" s="213"/>
      <c r="L174" s="214"/>
      <c r="M174" s="237"/>
      <c r="N174" s="240"/>
      <c r="O174" s="239">
        <f>IFERROR(VLOOKUP(N174,'Listas Generales'!$B$25:$C$29,2,0),0)</f>
        <v>0</v>
      </c>
      <c r="P174" s="240"/>
      <c r="Q174" s="239">
        <f>IFERROR(VLOOKUP(P174,'Listas Generales'!$B$32:$C$36,2,0),0)</f>
        <v>0</v>
      </c>
      <c r="R174" s="240"/>
      <c r="S174" s="239">
        <f>IFERROR(VLOOKUP(R174,'Listas Generales'!$B$40:$C$44,2,0),0)</f>
        <v>0</v>
      </c>
      <c r="T174" s="241">
        <f t="shared" si="4"/>
        <v>0</v>
      </c>
      <c r="U174" s="240" t="str">
        <f>IFERROR(VLOOKUP(T174,'Listas Generales'!$B$4:$C$7,2,0),"-")</f>
        <v>Sin clasificar</v>
      </c>
      <c r="V174" s="215"/>
      <c r="W174" s="246"/>
      <c r="X174" s="247"/>
      <c r="Y174" s="247"/>
      <c r="Z174" s="247"/>
      <c r="AA174" s="247"/>
      <c r="AB174" s="248"/>
      <c r="AC174" s="257"/>
      <c r="AD174" s="252"/>
      <c r="AE174" s="252"/>
      <c r="AF174" s="252"/>
      <c r="AG174" s="252"/>
      <c r="AH174" s="255"/>
      <c r="AI174" s="283"/>
      <c r="AJ174" s="255"/>
      <c r="AK174" s="283"/>
      <c r="AL174" s="252"/>
      <c r="AM174" s="218"/>
      <c r="AN174" s="260" t="str">
        <f>IF(ISERROR(VLOOKUP(AL174,'Listas Ley Transparencia'!$H$3:$M$17,2,0)),"",VLOOKUP(AL174,'Listas Ley Transparencia'!$H$3:$M$17,2,0))</f>
        <v/>
      </c>
      <c r="AO174" s="261" t="str">
        <f>IF(ISERROR(VLOOKUP(AL174,'Listas Ley Transparencia'!$H$3:$M$17,3,0)),"",VLOOKUP(AL174,'Listas Ley Transparencia'!$H$3:$M$17,3,0))</f>
        <v/>
      </c>
      <c r="AP174" s="261" t="str">
        <f>IF(ISERROR(VLOOKUP(AL174,'Listas Ley Transparencia'!$H$3:$M$17,4,0)),"",VLOOKUP(AL174,'Listas Ley Transparencia'!$H$3:$M$17,4,0))</f>
        <v/>
      </c>
      <c r="AQ174" s="262" t="str">
        <f>IF(ISERROR(VLOOKUP(AL174,'Listas Ley Transparencia'!$H$3:$M$17,6,0)),"",VLOOKUP(AL174,'Listas Ley Transparencia'!$H$3:$M$17,6,0))</f>
        <v/>
      </c>
      <c r="AR174" s="246"/>
      <c r="AS174" s="217"/>
      <c r="AT174" s="247"/>
      <c r="AU174" s="247"/>
      <c r="AV174" s="208"/>
      <c r="AW174" s="270"/>
      <c r="AX174" s="271"/>
      <c r="AY174" s="272"/>
      <c r="AZ174" s="272"/>
      <c r="BA174" s="273" t="str">
        <f t="shared" si="5"/>
        <v>No</v>
      </c>
    </row>
    <row r="175" spans="1:53" ht="93" customHeight="1" x14ac:dyDescent="0.2">
      <c r="A175" s="209">
        <v>173</v>
      </c>
      <c r="B175" s="210"/>
      <c r="C175" s="210"/>
      <c r="D175" s="210"/>
      <c r="E175" s="211"/>
      <c r="F175" s="210"/>
      <c r="G175" s="210"/>
      <c r="H175" s="210"/>
      <c r="I175" s="221"/>
      <c r="J175" s="221"/>
      <c r="K175" s="213"/>
      <c r="L175" s="214"/>
      <c r="M175" s="237"/>
      <c r="N175" s="240"/>
      <c r="O175" s="239">
        <f>IFERROR(VLOOKUP(N175,'Listas Generales'!$B$25:$C$29,2,0),0)</f>
        <v>0</v>
      </c>
      <c r="P175" s="240"/>
      <c r="Q175" s="239">
        <f>IFERROR(VLOOKUP(P175,'Listas Generales'!$B$32:$C$36,2,0),0)</f>
        <v>0</v>
      </c>
      <c r="R175" s="240"/>
      <c r="S175" s="239">
        <f>IFERROR(VLOOKUP(R175,'Listas Generales'!$B$40:$C$44,2,0),0)</f>
        <v>0</v>
      </c>
      <c r="T175" s="241">
        <f t="shared" si="4"/>
        <v>0</v>
      </c>
      <c r="U175" s="240" t="str">
        <f>IFERROR(VLOOKUP(T175,'Listas Generales'!$B$4:$C$7,2,0),"-")</f>
        <v>Sin clasificar</v>
      </c>
      <c r="V175" s="215"/>
      <c r="W175" s="246"/>
      <c r="X175" s="247"/>
      <c r="Y175" s="247"/>
      <c r="Z175" s="247"/>
      <c r="AA175" s="247"/>
      <c r="AB175" s="248"/>
      <c r="AC175" s="257"/>
      <c r="AD175" s="252"/>
      <c r="AE175" s="252"/>
      <c r="AF175" s="252"/>
      <c r="AG175" s="252"/>
      <c r="AH175" s="255"/>
      <c r="AI175" s="283"/>
      <c r="AJ175" s="255"/>
      <c r="AK175" s="283"/>
      <c r="AL175" s="252"/>
      <c r="AM175" s="218"/>
      <c r="AN175" s="260" t="str">
        <f>IF(ISERROR(VLOOKUP(AL175,'Listas Ley Transparencia'!$H$3:$M$17,2,0)),"",VLOOKUP(AL175,'Listas Ley Transparencia'!$H$3:$M$17,2,0))</f>
        <v/>
      </c>
      <c r="AO175" s="261" t="str">
        <f>IF(ISERROR(VLOOKUP(AL175,'Listas Ley Transparencia'!$H$3:$M$17,3,0)),"",VLOOKUP(AL175,'Listas Ley Transparencia'!$H$3:$M$17,3,0))</f>
        <v/>
      </c>
      <c r="AP175" s="261" t="str">
        <f>IF(ISERROR(VLOOKUP(AL175,'Listas Ley Transparencia'!$H$3:$M$17,4,0)),"",VLOOKUP(AL175,'Listas Ley Transparencia'!$H$3:$M$17,4,0))</f>
        <v/>
      </c>
      <c r="AQ175" s="262" t="str">
        <f>IF(ISERROR(VLOOKUP(AL175,'Listas Ley Transparencia'!$H$3:$M$17,6,0)),"",VLOOKUP(AL175,'Listas Ley Transparencia'!$H$3:$M$17,6,0))</f>
        <v/>
      </c>
      <c r="AR175" s="246"/>
      <c r="AS175" s="217"/>
      <c r="AT175" s="247"/>
      <c r="AU175" s="247"/>
      <c r="AV175" s="208"/>
      <c r="AW175" s="270"/>
      <c r="AX175" s="271"/>
      <c r="AY175" s="272"/>
      <c r="AZ175" s="272"/>
      <c r="BA175" s="273" t="str">
        <f t="shared" si="5"/>
        <v>No</v>
      </c>
    </row>
    <row r="176" spans="1:53" ht="93" customHeight="1" x14ac:dyDescent="0.2">
      <c r="A176" s="209">
        <v>174</v>
      </c>
      <c r="B176" s="210"/>
      <c r="C176" s="210"/>
      <c r="D176" s="210"/>
      <c r="E176" s="211"/>
      <c r="F176" s="210"/>
      <c r="G176" s="210"/>
      <c r="H176" s="210"/>
      <c r="I176" s="221"/>
      <c r="J176" s="221"/>
      <c r="K176" s="213"/>
      <c r="L176" s="214"/>
      <c r="M176" s="237"/>
      <c r="N176" s="240"/>
      <c r="O176" s="239">
        <f>IFERROR(VLOOKUP(N176,'Listas Generales'!$B$25:$C$29,2,0),0)</f>
        <v>0</v>
      </c>
      <c r="P176" s="240"/>
      <c r="Q176" s="239">
        <f>IFERROR(VLOOKUP(P176,'Listas Generales'!$B$32:$C$36,2,0),0)</f>
        <v>0</v>
      </c>
      <c r="R176" s="240"/>
      <c r="S176" s="239">
        <f>IFERROR(VLOOKUP(R176,'Listas Generales'!$B$40:$C$44,2,0),0)</f>
        <v>0</v>
      </c>
      <c r="T176" s="241">
        <f t="shared" si="4"/>
        <v>0</v>
      </c>
      <c r="U176" s="240" t="str">
        <f>IFERROR(VLOOKUP(T176,'Listas Generales'!$B$4:$C$7,2,0),"-")</f>
        <v>Sin clasificar</v>
      </c>
      <c r="V176" s="215"/>
      <c r="W176" s="246"/>
      <c r="X176" s="247"/>
      <c r="Y176" s="247"/>
      <c r="Z176" s="247"/>
      <c r="AA176" s="247"/>
      <c r="AB176" s="248"/>
      <c r="AC176" s="257"/>
      <c r="AD176" s="252"/>
      <c r="AE176" s="252"/>
      <c r="AF176" s="252"/>
      <c r="AG176" s="252"/>
      <c r="AH176" s="255"/>
      <c r="AI176" s="283"/>
      <c r="AJ176" s="255"/>
      <c r="AK176" s="283"/>
      <c r="AL176" s="252"/>
      <c r="AM176" s="218"/>
      <c r="AN176" s="260" t="str">
        <f>IF(ISERROR(VLOOKUP(AL176,'Listas Ley Transparencia'!$H$3:$M$17,2,0)),"",VLOOKUP(AL176,'Listas Ley Transparencia'!$H$3:$M$17,2,0))</f>
        <v/>
      </c>
      <c r="AO176" s="261" t="str">
        <f>IF(ISERROR(VLOOKUP(AL176,'Listas Ley Transparencia'!$H$3:$M$17,3,0)),"",VLOOKUP(AL176,'Listas Ley Transparencia'!$H$3:$M$17,3,0))</f>
        <v/>
      </c>
      <c r="AP176" s="261" t="str">
        <f>IF(ISERROR(VLOOKUP(AL176,'Listas Ley Transparencia'!$H$3:$M$17,4,0)),"",VLOOKUP(AL176,'Listas Ley Transparencia'!$H$3:$M$17,4,0))</f>
        <v/>
      </c>
      <c r="AQ176" s="262" t="str">
        <f>IF(ISERROR(VLOOKUP(AL176,'Listas Ley Transparencia'!$H$3:$M$17,6,0)),"",VLOOKUP(AL176,'Listas Ley Transparencia'!$H$3:$M$17,6,0))</f>
        <v/>
      </c>
      <c r="AR176" s="246"/>
      <c r="AS176" s="217"/>
      <c r="AT176" s="247"/>
      <c r="AU176" s="247"/>
      <c r="AV176" s="208"/>
      <c r="AW176" s="270"/>
      <c r="AX176" s="271"/>
      <c r="AY176" s="272"/>
      <c r="AZ176" s="272"/>
      <c r="BA176" s="273" t="str">
        <f t="shared" si="5"/>
        <v>No</v>
      </c>
    </row>
    <row r="177" spans="1:53" ht="93" customHeight="1" x14ac:dyDescent="0.2">
      <c r="A177" s="209">
        <v>175</v>
      </c>
      <c r="B177" s="210"/>
      <c r="C177" s="210"/>
      <c r="D177" s="210"/>
      <c r="E177" s="211"/>
      <c r="F177" s="210"/>
      <c r="G177" s="210"/>
      <c r="H177" s="210"/>
      <c r="I177" s="221"/>
      <c r="J177" s="221"/>
      <c r="K177" s="213"/>
      <c r="L177" s="214"/>
      <c r="M177" s="237"/>
      <c r="N177" s="240"/>
      <c r="O177" s="239">
        <f>IFERROR(VLOOKUP(N177,'Listas Generales'!$B$25:$C$29,2,0),0)</f>
        <v>0</v>
      </c>
      <c r="P177" s="240"/>
      <c r="Q177" s="239">
        <f>IFERROR(VLOOKUP(P177,'Listas Generales'!$B$32:$C$36,2,0),0)</f>
        <v>0</v>
      </c>
      <c r="R177" s="240"/>
      <c r="S177" s="239">
        <f>IFERROR(VLOOKUP(R177,'Listas Generales'!$B$40:$C$44,2,0),0)</f>
        <v>0</v>
      </c>
      <c r="T177" s="241">
        <f t="shared" si="4"/>
        <v>0</v>
      </c>
      <c r="U177" s="240" t="str">
        <f>IFERROR(VLOOKUP(T177,'Listas Generales'!$B$4:$C$7,2,0),"-")</f>
        <v>Sin clasificar</v>
      </c>
      <c r="V177" s="215"/>
      <c r="W177" s="246"/>
      <c r="X177" s="247"/>
      <c r="Y177" s="247"/>
      <c r="Z177" s="247"/>
      <c r="AA177" s="247"/>
      <c r="AB177" s="248"/>
      <c r="AC177" s="257"/>
      <c r="AD177" s="252"/>
      <c r="AE177" s="252"/>
      <c r="AF177" s="252"/>
      <c r="AG177" s="252"/>
      <c r="AH177" s="255"/>
      <c r="AI177" s="283"/>
      <c r="AJ177" s="255"/>
      <c r="AK177" s="283"/>
      <c r="AL177" s="252"/>
      <c r="AM177" s="218"/>
      <c r="AN177" s="260" t="str">
        <f>IF(ISERROR(VLOOKUP(AL177,'Listas Ley Transparencia'!$H$3:$M$17,2,0)),"",VLOOKUP(AL177,'Listas Ley Transparencia'!$H$3:$M$17,2,0))</f>
        <v/>
      </c>
      <c r="AO177" s="261" t="str">
        <f>IF(ISERROR(VLOOKUP(AL177,'Listas Ley Transparencia'!$H$3:$M$17,3,0)),"",VLOOKUP(AL177,'Listas Ley Transparencia'!$H$3:$M$17,3,0))</f>
        <v/>
      </c>
      <c r="AP177" s="261" t="str">
        <f>IF(ISERROR(VLOOKUP(AL177,'Listas Ley Transparencia'!$H$3:$M$17,4,0)),"",VLOOKUP(AL177,'Listas Ley Transparencia'!$H$3:$M$17,4,0))</f>
        <v/>
      </c>
      <c r="AQ177" s="262" t="str">
        <f>IF(ISERROR(VLOOKUP(AL177,'Listas Ley Transparencia'!$H$3:$M$17,6,0)),"",VLOOKUP(AL177,'Listas Ley Transparencia'!$H$3:$M$17,6,0))</f>
        <v/>
      </c>
      <c r="AR177" s="246"/>
      <c r="AS177" s="217"/>
      <c r="AT177" s="247"/>
      <c r="AU177" s="247"/>
      <c r="AV177" s="208"/>
      <c r="AW177" s="270"/>
      <c r="AX177" s="271"/>
      <c r="AY177" s="272"/>
      <c r="AZ177" s="272"/>
      <c r="BA177" s="273" t="str">
        <f t="shared" si="5"/>
        <v>No</v>
      </c>
    </row>
    <row r="178" spans="1:53" ht="93" customHeight="1" x14ac:dyDescent="0.2">
      <c r="A178" s="209">
        <v>176</v>
      </c>
      <c r="B178" s="210"/>
      <c r="C178" s="210"/>
      <c r="D178" s="210"/>
      <c r="E178" s="211"/>
      <c r="F178" s="210"/>
      <c r="G178" s="210"/>
      <c r="H178" s="210"/>
      <c r="I178" s="221"/>
      <c r="J178" s="221"/>
      <c r="K178" s="213"/>
      <c r="L178" s="214"/>
      <c r="M178" s="237"/>
      <c r="N178" s="240"/>
      <c r="O178" s="239">
        <f>IFERROR(VLOOKUP(N178,'Listas Generales'!$B$25:$C$29,2,0),0)</f>
        <v>0</v>
      </c>
      <c r="P178" s="240"/>
      <c r="Q178" s="239">
        <f>IFERROR(VLOOKUP(P178,'Listas Generales'!$B$32:$C$36,2,0),0)</f>
        <v>0</v>
      </c>
      <c r="R178" s="240"/>
      <c r="S178" s="239">
        <f>IFERROR(VLOOKUP(R178,'Listas Generales'!$B$40:$C$44,2,0),0)</f>
        <v>0</v>
      </c>
      <c r="T178" s="241">
        <f t="shared" si="4"/>
        <v>0</v>
      </c>
      <c r="U178" s="240" t="str">
        <f>IFERROR(VLOOKUP(T178,'Listas Generales'!$B$4:$C$7,2,0),"-")</f>
        <v>Sin clasificar</v>
      </c>
      <c r="V178" s="215"/>
      <c r="W178" s="246"/>
      <c r="X178" s="247"/>
      <c r="Y178" s="247"/>
      <c r="Z178" s="247"/>
      <c r="AA178" s="247"/>
      <c r="AB178" s="248"/>
      <c r="AC178" s="257"/>
      <c r="AD178" s="252"/>
      <c r="AE178" s="252"/>
      <c r="AF178" s="252"/>
      <c r="AG178" s="252"/>
      <c r="AH178" s="255"/>
      <c r="AI178" s="283"/>
      <c r="AJ178" s="255"/>
      <c r="AK178" s="283"/>
      <c r="AL178" s="252"/>
      <c r="AM178" s="218"/>
      <c r="AN178" s="260" t="str">
        <f>IF(ISERROR(VLOOKUP(AL178,'Listas Ley Transparencia'!$H$3:$M$17,2,0)),"",VLOOKUP(AL178,'Listas Ley Transparencia'!$H$3:$M$17,2,0))</f>
        <v/>
      </c>
      <c r="AO178" s="261" t="str">
        <f>IF(ISERROR(VLOOKUP(AL178,'Listas Ley Transparencia'!$H$3:$M$17,3,0)),"",VLOOKUP(AL178,'Listas Ley Transparencia'!$H$3:$M$17,3,0))</f>
        <v/>
      </c>
      <c r="AP178" s="261" t="str">
        <f>IF(ISERROR(VLOOKUP(AL178,'Listas Ley Transparencia'!$H$3:$M$17,4,0)),"",VLOOKUP(AL178,'Listas Ley Transparencia'!$H$3:$M$17,4,0))</f>
        <v/>
      </c>
      <c r="AQ178" s="262" t="str">
        <f>IF(ISERROR(VLOOKUP(AL178,'Listas Ley Transparencia'!$H$3:$M$17,6,0)),"",VLOOKUP(AL178,'Listas Ley Transparencia'!$H$3:$M$17,6,0))</f>
        <v/>
      </c>
      <c r="AR178" s="246"/>
      <c r="AS178" s="217"/>
      <c r="AT178" s="247"/>
      <c r="AU178" s="247"/>
      <c r="AV178" s="208"/>
      <c r="AW178" s="270"/>
      <c r="AX178" s="271"/>
      <c r="AY178" s="272"/>
      <c r="AZ178" s="272"/>
      <c r="BA178" s="273" t="str">
        <f t="shared" si="5"/>
        <v>No</v>
      </c>
    </row>
    <row r="179" spans="1:53" ht="93" customHeight="1" x14ac:dyDescent="0.2">
      <c r="A179" s="209">
        <v>177</v>
      </c>
      <c r="B179" s="210"/>
      <c r="C179" s="210"/>
      <c r="D179" s="210"/>
      <c r="E179" s="211"/>
      <c r="F179" s="210"/>
      <c r="G179" s="210"/>
      <c r="H179" s="210"/>
      <c r="I179" s="221"/>
      <c r="J179" s="221"/>
      <c r="K179" s="213"/>
      <c r="L179" s="214"/>
      <c r="M179" s="237"/>
      <c r="N179" s="240"/>
      <c r="O179" s="239">
        <f>IFERROR(VLOOKUP(N179,'Listas Generales'!$B$25:$C$29,2,0),0)</f>
        <v>0</v>
      </c>
      <c r="P179" s="240"/>
      <c r="Q179" s="239">
        <f>IFERROR(VLOOKUP(P179,'Listas Generales'!$B$32:$C$36,2,0),0)</f>
        <v>0</v>
      </c>
      <c r="R179" s="240"/>
      <c r="S179" s="239">
        <f>IFERROR(VLOOKUP(R179,'Listas Generales'!$B$40:$C$44,2,0),0)</f>
        <v>0</v>
      </c>
      <c r="T179" s="241">
        <f t="shared" si="4"/>
        <v>0</v>
      </c>
      <c r="U179" s="240" t="str">
        <f>IFERROR(VLOOKUP(T179,'Listas Generales'!$B$4:$C$7,2,0),"-")</f>
        <v>Sin clasificar</v>
      </c>
      <c r="V179" s="215"/>
      <c r="W179" s="246"/>
      <c r="X179" s="247"/>
      <c r="Y179" s="247"/>
      <c r="Z179" s="247"/>
      <c r="AA179" s="247"/>
      <c r="AB179" s="248"/>
      <c r="AC179" s="257"/>
      <c r="AD179" s="252"/>
      <c r="AE179" s="252"/>
      <c r="AF179" s="252"/>
      <c r="AG179" s="252"/>
      <c r="AH179" s="255"/>
      <c r="AI179" s="283"/>
      <c r="AJ179" s="255"/>
      <c r="AK179" s="283"/>
      <c r="AL179" s="252"/>
      <c r="AM179" s="218"/>
      <c r="AN179" s="260" t="str">
        <f>IF(ISERROR(VLOOKUP(AL179,'Listas Ley Transparencia'!$H$3:$M$17,2,0)),"",VLOOKUP(AL179,'Listas Ley Transparencia'!$H$3:$M$17,2,0))</f>
        <v/>
      </c>
      <c r="AO179" s="261" t="str">
        <f>IF(ISERROR(VLOOKUP(AL179,'Listas Ley Transparencia'!$H$3:$M$17,3,0)),"",VLOOKUP(AL179,'Listas Ley Transparencia'!$H$3:$M$17,3,0))</f>
        <v/>
      </c>
      <c r="AP179" s="261" t="str">
        <f>IF(ISERROR(VLOOKUP(AL179,'Listas Ley Transparencia'!$H$3:$M$17,4,0)),"",VLOOKUP(AL179,'Listas Ley Transparencia'!$H$3:$M$17,4,0))</f>
        <v/>
      </c>
      <c r="AQ179" s="262" t="str">
        <f>IF(ISERROR(VLOOKUP(AL179,'Listas Ley Transparencia'!$H$3:$M$17,6,0)),"",VLOOKUP(AL179,'Listas Ley Transparencia'!$H$3:$M$17,6,0))</f>
        <v/>
      </c>
      <c r="AR179" s="246"/>
      <c r="AS179" s="217"/>
      <c r="AT179" s="247"/>
      <c r="AU179" s="247"/>
      <c r="AV179" s="208"/>
      <c r="AW179" s="270"/>
      <c r="AX179" s="271"/>
      <c r="AY179" s="272"/>
      <c r="AZ179" s="272"/>
      <c r="BA179" s="273" t="str">
        <f t="shared" si="5"/>
        <v>No</v>
      </c>
    </row>
    <row r="180" spans="1:53" ht="93" customHeight="1" x14ac:dyDescent="0.2">
      <c r="A180" s="209">
        <v>178</v>
      </c>
      <c r="B180" s="210"/>
      <c r="C180" s="210"/>
      <c r="D180" s="210"/>
      <c r="E180" s="211"/>
      <c r="F180" s="210"/>
      <c r="G180" s="210"/>
      <c r="H180" s="210"/>
      <c r="I180" s="221"/>
      <c r="J180" s="221"/>
      <c r="K180" s="213"/>
      <c r="L180" s="214"/>
      <c r="M180" s="237"/>
      <c r="N180" s="240"/>
      <c r="O180" s="239">
        <f>IFERROR(VLOOKUP(N180,'Listas Generales'!$B$25:$C$29,2,0),0)</f>
        <v>0</v>
      </c>
      <c r="P180" s="240"/>
      <c r="Q180" s="239">
        <f>IFERROR(VLOOKUP(P180,'Listas Generales'!$B$32:$C$36,2,0),0)</f>
        <v>0</v>
      </c>
      <c r="R180" s="240"/>
      <c r="S180" s="239">
        <f>IFERROR(VLOOKUP(R180,'Listas Generales'!$B$40:$C$44,2,0),0)</f>
        <v>0</v>
      </c>
      <c r="T180" s="241">
        <f t="shared" si="4"/>
        <v>0</v>
      </c>
      <c r="U180" s="240" t="str">
        <f>IFERROR(VLOOKUP(T180,'Listas Generales'!$B$4:$C$7,2,0),"-")</f>
        <v>Sin clasificar</v>
      </c>
      <c r="V180" s="215"/>
      <c r="W180" s="246"/>
      <c r="X180" s="247"/>
      <c r="Y180" s="247"/>
      <c r="Z180" s="247"/>
      <c r="AA180" s="247"/>
      <c r="AB180" s="248"/>
      <c r="AC180" s="257"/>
      <c r="AD180" s="252"/>
      <c r="AE180" s="252"/>
      <c r="AF180" s="252"/>
      <c r="AG180" s="252"/>
      <c r="AH180" s="255"/>
      <c r="AI180" s="283"/>
      <c r="AJ180" s="255"/>
      <c r="AK180" s="283"/>
      <c r="AL180" s="252"/>
      <c r="AM180" s="218"/>
      <c r="AN180" s="260" t="str">
        <f>IF(ISERROR(VLOOKUP(AL180,'Listas Ley Transparencia'!$H$3:$M$17,2,0)),"",VLOOKUP(AL180,'Listas Ley Transparencia'!$H$3:$M$17,2,0))</f>
        <v/>
      </c>
      <c r="AO180" s="261" t="str">
        <f>IF(ISERROR(VLOOKUP(AL180,'Listas Ley Transparencia'!$H$3:$M$17,3,0)),"",VLOOKUP(AL180,'Listas Ley Transparencia'!$H$3:$M$17,3,0))</f>
        <v/>
      </c>
      <c r="AP180" s="261" t="str">
        <f>IF(ISERROR(VLOOKUP(AL180,'Listas Ley Transparencia'!$H$3:$M$17,4,0)),"",VLOOKUP(AL180,'Listas Ley Transparencia'!$H$3:$M$17,4,0))</f>
        <v/>
      </c>
      <c r="AQ180" s="262" t="str">
        <f>IF(ISERROR(VLOOKUP(AL180,'Listas Ley Transparencia'!$H$3:$M$17,6,0)),"",VLOOKUP(AL180,'Listas Ley Transparencia'!$H$3:$M$17,6,0))</f>
        <v/>
      </c>
      <c r="AR180" s="246"/>
      <c r="AS180" s="217"/>
      <c r="AT180" s="247"/>
      <c r="AU180" s="247"/>
      <c r="AV180" s="208"/>
      <c r="AW180" s="270"/>
      <c r="AX180" s="271"/>
      <c r="AY180" s="272"/>
      <c r="AZ180" s="272"/>
      <c r="BA180" s="273" t="str">
        <f t="shared" si="5"/>
        <v>No</v>
      </c>
    </row>
    <row r="181" spans="1:53" ht="93" customHeight="1" x14ac:dyDescent="0.2">
      <c r="A181" s="209">
        <v>179</v>
      </c>
      <c r="B181" s="210"/>
      <c r="C181" s="210"/>
      <c r="D181" s="210"/>
      <c r="E181" s="211"/>
      <c r="F181" s="210"/>
      <c r="G181" s="210"/>
      <c r="H181" s="210"/>
      <c r="I181" s="221"/>
      <c r="J181" s="221"/>
      <c r="K181" s="213"/>
      <c r="L181" s="214"/>
      <c r="M181" s="237"/>
      <c r="N181" s="240"/>
      <c r="O181" s="239">
        <f>IFERROR(VLOOKUP(N181,'Listas Generales'!$B$25:$C$29,2,0),0)</f>
        <v>0</v>
      </c>
      <c r="P181" s="240"/>
      <c r="Q181" s="239">
        <f>IFERROR(VLOOKUP(P181,'Listas Generales'!$B$32:$C$36,2,0),0)</f>
        <v>0</v>
      </c>
      <c r="R181" s="240"/>
      <c r="S181" s="239">
        <f>IFERROR(VLOOKUP(R181,'Listas Generales'!$B$40:$C$44,2,0),0)</f>
        <v>0</v>
      </c>
      <c r="T181" s="241">
        <f t="shared" si="4"/>
        <v>0</v>
      </c>
      <c r="U181" s="240" t="str">
        <f>IFERROR(VLOOKUP(T181,'Listas Generales'!$B$4:$C$7,2,0),"-")</f>
        <v>Sin clasificar</v>
      </c>
      <c r="V181" s="215"/>
      <c r="W181" s="246"/>
      <c r="X181" s="247"/>
      <c r="Y181" s="247"/>
      <c r="Z181" s="247"/>
      <c r="AA181" s="247"/>
      <c r="AB181" s="248"/>
      <c r="AC181" s="257"/>
      <c r="AD181" s="252"/>
      <c r="AE181" s="252"/>
      <c r="AF181" s="252"/>
      <c r="AG181" s="252"/>
      <c r="AH181" s="255"/>
      <c r="AI181" s="283"/>
      <c r="AJ181" s="255"/>
      <c r="AK181" s="283"/>
      <c r="AL181" s="252"/>
      <c r="AM181" s="218"/>
      <c r="AN181" s="260" t="str">
        <f>IF(ISERROR(VLOOKUP(AL181,'Listas Ley Transparencia'!$H$3:$M$17,2,0)),"",VLOOKUP(AL181,'Listas Ley Transparencia'!$H$3:$M$17,2,0))</f>
        <v/>
      </c>
      <c r="AO181" s="261" t="str">
        <f>IF(ISERROR(VLOOKUP(AL181,'Listas Ley Transparencia'!$H$3:$M$17,3,0)),"",VLOOKUP(AL181,'Listas Ley Transparencia'!$H$3:$M$17,3,0))</f>
        <v/>
      </c>
      <c r="AP181" s="261" t="str">
        <f>IF(ISERROR(VLOOKUP(AL181,'Listas Ley Transparencia'!$H$3:$M$17,4,0)),"",VLOOKUP(AL181,'Listas Ley Transparencia'!$H$3:$M$17,4,0))</f>
        <v/>
      </c>
      <c r="AQ181" s="262" t="str">
        <f>IF(ISERROR(VLOOKUP(AL181,'Listas Ley Transparencia'!$H$3:$M$17,6,0)),"",VLOOKUP(AL181,'Listas Ley Transparencia'!$H$3:$M$17,6,0))</f>
        <v/>
      </c>
      <c r="AR181" s="246"/>
      <c r="AS181" s="217"/>
      <c r="AT181" s="247"/>
      <c r="AU181" s="247"/>
      <c r="AV181" s="208"/>
      <c r="AW181" s="270"/>
      <c r="AX181" s="271"/>
      <c r="AY181" s="272"/>
      <c r="AZ181" s="272"/>
      <c r="BA181" s="273" t="str">
        <f t="shared" si="5"/>
        <v>No</v>
      </c>
    </row>
    <row r="182" spans="1:53" ht="93" customHeight="1" x14ac:dyDescent="0.2">
      <c r="A182" s="209">
        <v>180</v>
      </c>
      <c r="B182" s="210"/>
      <c r="C182" s="210"/>
      <c r="D182" s="210"/>
      <c r="E182" s="211"/>
      <c r="F182" s="210"/>
      <c r="G182" s="210"/>
      <c r="H182" s="210"/>
      <c r="I182" s="221"/>
      <c r="J182" s="221"/>
      <c r="K182" s="213"/>
      <c r="L182" s="214"/>
      <c r="M182" s="237"/>
      <c r="N182" s="240"/>
      <c r="O182" s="239">
        <f>IFERROR(VLOOKUP(N182,'Listas Generales'!$B$25:$C$29,2,0),0)</f>
        <v>0</v>
      </c>
      <c r="P182" s="240"/>
      <c r="Q182" s="239">
        <f>IFERROR(VLOOKUP(P182,'Listas Generales'!$B$32:$C$36,2,0),0)</f>
        <v>0</v>
      </c>
      <c r="R182" s="240"/>
      <c r="S182" s="239">
        <f>IFERROR(VLOOKUP(R182,'Listas Generales'!$B$40:$C$44,2,0),0)</f>
        <v>0</v>
      </c>
      <c r="T182" s="241">
        <f t="shared" si="4"/>
        <v>0</v>
      </c>
      <c r="U182" s="240" t="str">
        <f>IFERROR(VLOOKUP(T182,'Listas Generales'!$B$4:$C$7,2,0),"-")</f>
        <v>Sin clasificar</v>
      </c>
      <c r="V182" s="215"/>
      <c r="W182" s="246"/>
      <c r="X182" s="247"/>
      <c r="Y182" s="247"/>
      <c r="Z182" s="247"/>
      <c r="AA182" s="247"/>
      <c r="AB182" s="248"/>
      <c r="AC182" s="257"/>
      <c r="AD182" s="252"/>
      <c r="AE182" s="252"/>
      <c r="AF182" s="252"/>
      <c r="AG182" s="252"/>
      <c r="AH182" s="255"/>
      <c r="AI182" s="283"/>
      <c r="AJ182" s="255"/>
      <c r="AK182" s="283"/>
      <c r="AL182" s="252"/>
      <c r="AM182" s="218"/>
      <c r="AN182" s="260" t="str">
        <f>IF(ISERROR(VLOOKUP(AL182,'Listas Ley Transparencia'!$H$3:$M$17,2,0)),"",VLOOKUP(AL182,'Listas Ley Transparencia'!$H$3:$M$17,2,0))</f>
        <v/>
      </c>
      <c r="AO182" s="261" t="str">
        <f>IF(ISERROR(VLOOKUP(AL182,'Listas Ley Transparencia'!$H$3:$M$17,3,0)),"",VLOOKUP(AL182,'Listas Ley Transparencia'!$H$3:$M$17,3,0))</f>
        <v/>
      </c>
      <c r="AP182" s="261" t="str">
        <f>IF(ISERROR(VLOOKUP(AL182,'Listas Ley Transparencia'!$H$3:$M$17,4,0)),"",VLOOKUP(AL182,'Listas Ley Transparencia'!$H$3:$M$17,4,0))</f>
        <v/>
      </c>
      <c r="AQ182" s="262" t="str">
        <f>IF(ISERROR(VLOOKUP(AL182,'Listas Ley Transparencia'!$H$3:$M$17,6,0)),"",VLOOKUP(AL182,'Listas Ley Transparencia'!$H$3:$M$17,6,0))</f>
        <v/>
      </c>
      <c r="AR182" s="246"/>
      <c r="AS182" s="217"/>
      <c r="AT182" s="247"/>
      <c r="AU182" s="247"/>
      <c r="AV182" s="208"/>
      <c r="AW182" s="270"/>
      <c r="AX182" s="271"/>
      <c r="AY182" s="272"/>
      <c r="AZ182" s="272"/>
      <c r="BA182" s="273" t="str">
        <f t="shared" si="5"/>
        <v>No</v>
      </c>
    </row>
    <row r="183" spans="1:53" ht="93" customHeight="1" x14ac:dyDescent="0.2">
      <c r="A183" s="209">
        <v>181</v>
      </c>
      <c r="B183" s="210"/>
      <c r="C183" s="210"/>
      <c r="D183" s="210"/>
      <c r="E183" s="211"/>
      <c r="F183" s="210"/>
      <c r="G183" s="210"/>
      <c r="H183" s="210"/>
      <c r="I183" s="221"/>
      <c r="J183" s="221"/>
      <c r="K183" s="213"/>
      <c r="L183" s="214"/>
      <c r="M183" s="237"/>
      <c r="N183" s="240"/>
      <c r="O183" s="239">
        <f>IFERROR(VLOOKUP(N183,'Listas Generales'!$B$25:$C$29,2,0),0)</f>
        <v>0</v>
      </c>
      <c r="P183" s="240"/>
      <c r="Q183" s="239">
        <f>IFERROR(VLOOKUP(P183,'Listas Generales'!$B$32:$C$36,2,0),0)</f>
        <v>0</v>
      </c>
      <c r="R183" s="240"/>
      <c r="S183" s="239">
        <f>IFERROR(VLOOKUP(R183,'Listas Generales'!$B$40:$C$44,2,0),0)</f>
        <v>0</v>
      </c>
      <c r="T183" s="241">
        <f t="shared" si="4"/>
        <v>0</v>
      </c>
      <c r="U183" s="240" t="str">
        <f>IFERROR(VLOOKUP(T183,'Listas Generales'!$B$4:$C$7,2,0),"-")</f>
        <v>Sin clasificar</v>
      </c>
      <c r="V183" s="215"/>
      <c r="W183" s="246"/>
      <c r="X183" s="247"/>
      <c r="Y183" s="247"/>
      <c r="Z183" s="247"/>
      <c r="AA183" s="247"/>
      <c r="AB183" s="248"/>
      <c r="AC183" s="257"/>
      <c r="AD183" s="252"/>
      <c r="AE183" s="252"/>
      <c r="AF183" s="252"/>
      <c r="AG183" s="252"/>
      <c r="AH183" s="255"/>
      <c r="AI183" s="283"/>
      <c r="AJ183" s="255"/>
      <c r="AK183" s="283"/>
      <c r="AL183" s="252"/>
      <c r="AM183" s="218"/>
      <c r="AN183" s="260" t="str">
        <f>IF(ISERROR(VLOOKUP(AL183,'Listas Ley Transparencia'!$H$3:$M$17,2,0)),"",VLOOKUP(AL183,'Listas Ley Transparencia'!$H$3:$M$17,2,0))</f>
        <v/>
      </c>
      <c r="AO183" s="261" t="str">
        <f>IF(ISERROR(VLOOKUP(AL183,'Listas Ley Transparencia'!$H$3:$M$17,3,0)),"",VLOOKUP(AL183,'Listas Ley Transparencia'!$H$3:$M$17,3,0))</f>
        <v/>
      </c>
      <c r="AP183" s="261" t="str">
        <f>IF(ISERROR(VLOOKUP(AL183,'Listas Ley Transparencia'!$H$3:$M$17,4,0)),"",VLOOKUP(AL183,'Listas Ley Transparencia'!$H$3:$M$17,4,0))</f>
        <v/>
      </c>
      <c r="AQ183" s="262" t="str">
        <f>IF(ISERROR(VLOOKUP(AL183,'Listas Ley Transparencia'!$H$3:$M$17,6,0)),"",VLOOKUP(AL183,'Listas Ley Transparencia'!$H$3:$M$17,6,0))</f>
        <v/>
      </c>
      <c r="AR183" s="246"/>
      <c r="AS183" s="217"/>
      <c r="AT183" s="247"/>
      <c r="AU183" s="247"/>
      <c r="AV183" s="208"/>
      <c r="AW183" s="270"/>
      <c r="AX183" s="271"/>
      <c r="AY183" s="272"/>
      <c r="AZ183" s="272"/>
      <c r="BA183" s="273" t="str">
        <f t="shared" si="5"/>
        <v>No</v>
      </c>
    </row>
    <row r="184" spans="1:53" ht="93" customHeight="1" x14ac:dyDescent="0.2">
      <c r="A184" s="209">
        <v>182</v>
      </c>
      <c r="B184" s="210"/>
      <c r="C184" s="210"/>
      <c r="D184" s="210"/>
      <c r="E184" s="211"/>
      <c r="F184" s="210"/>
      <c r="G184" s="210"/>
      <c r="H184" s="210"/>
      <c r="I184" s="221"/>
      <c r="J184" s="221"/>
      <c r="K184" s="213"/>
      <c r="L184" s="214"/>
      <c r="M184" s="237"/>
      <c r="N184" s="240"/>
      <c r="O184" s="239">
        <f>IFERROR(VLOOKUP(N184,'Listas Generales'!$B$25:$C$29,2,0),0)</f>
        <v>0</v>
      </c>
      <c r="P184" s="240"/>
      <c r="Q184" s="239">
        <f>IFERROR(VLOOKUP(P184,'Listas Generales'!$B$32:$C$36,2,0),0)</f>
        <v>0</v>
      </c>
      <c r="R184" s="240"/>
      <c r="S184" s="239">
        <f>IFERROR(VLOOKUP(R184,'Listas Generales'!$B$40:$C$44,2,0),0)</f>
        <v>0</v>
      </c>
      <c r="T184" s="241">
        <f t="shared" si="4"/>
        <v>0</v>
      </c>
      <c r="U184" s="240" t="str">
        <f>IFERROR(VLOOKUP(T184,'Listas Generales'!$B$4:$C$7,2,0),"-")</f>
        <v>Sin clasificar</v>
      </c>
      <c r="V184" s="215"/>
      <c r="W184" s="246"/>
      <c r="X184" s="247"/>
      <c r="Y184" s="247"/>
      <c r="Z184" s="247"/>
      <c r="AA184" s="247"/>
      <c r="AB184" s="248"/>
      <c r="AC184" s="257"/>
      <c r="AD184" s="252"/>
      <c r="AE184" s="252"/>
      <c r="AF184" s="252"/>
      <c r="AG184" s="252"/>
      <c r="AH184" s="255"/>
      <c r="AI184" s="283"/>
      <c r="AJ184" s="255"/>
      <c r="AK184" s="283"/>
      <c r="AL184" s="252"/>
      <c r="AM184" s="218"/>
      <c r="AN184" s="260" t="str">
        <f>IF(ISERROR(VLOOKUP(AL184,'Listas Ley Transparencia'!$H$3:$M$17,2,0)),"",VLOOKUP(AL184,'Listas Ley Transparencia'!$H$3:$M$17,2,0))</f>
        <v/>
      </c>
      <c r="AO184" s="261" t="str">
        <f>IF(ISERROR(VLOOKUP(AL184,'Listas Ley Transparencia'!$H$3:$M$17,3,0)),"",VLOOKUP(AL184,'Listas Ley Transparencia'!$H$3:$M$17,3,0))</f>
        <v/>
      </c>
      <c r="AP184" s="261" t="str">
        <f>IF(ISERROR(VLOOKUP(AL184,'Listas Ley Transparencia'!$H$3:$M$17,4,0)),"",VLOOKUP(AL184,'Listas Ley Transparencia'!$H$3:$M$17,4,0))</f>
        <v/>
      </c>
      <c r="AQ184" s="262" t="str">
        <f>IF(ISERROR(VLOOKUP(AL184,'Listas Ley Transparencia'!$H$3:$M$17,6,0)),"",VLOOKUP(AL184,'Listas Ley Transparencia'!$H$3:$M$17,6,0))</f>
        <v/>
      </c>
      <c r="AR184" s="246"/>
      <c r="AS184" s="217"/>
      <c r="AT184" s="247"/>
      <c r="AU184" s="247"/>
      <c r="AV184" s="208"/>
      <c r="AW184" s="270"/>
      <c r="AX184" s="271"/>
      <c r="AY184" s="272"/>
      <c r="AZ184" s="272"/>
      <c r="BA184" s="273" t="str">
        <f t="shared" si="5"/>
        <v>No</v>
      </c>
    </row>
    <row r="185" spans="1:53" ht="93" customHeight="1" x14ac:dyDescent="0.2">
      <c r="A185" s="209">
        <v>183</v>
      </c>
      <c r="B185" s="210"/>
      <c r="C185" s="210"/>
      <c r="D185" s="210"/>
      <c r="E185" s="211"/>
      <c r="F185" s="210"/>
      <c r="G185" s="210"/>
      <c r="H185" s="210"/>
      <c r="I185" s="221"/>
      <c r="J185" s="221"/>
      <c r="K185" s="213"/>
      <c r="L185" s="214"/>
      <c r="M185" s="237"/>
      <c r="N185" s="240"/>
      <c r="O185" s="239">
        <f>IFERROR(VLOOKUP(N185,'Listas Generales'!$B$25:$C$29,2,0),0)</f>
        <v>0</v>
      </c>
      <c r="P185" s="240"/>
      <c r="Q185" s="239">
        <f>IFERROR(VLOOKUP(P185,'Listas Generales'!$B$32:$C$36,2,0),0)</f>
        <v>0</v>
      </c>
      <c r="R185" s="240"/>
      <c r="S185" s="239">
        <f>IFERROR(VLOOKUP(R185,'Listas Generales'!$B$40:$C$44,2,0),0)</f>
        <v>0</v>
      </c>
      <c r="T185" s="241">
        <f t="shared" si="4"/>
        <v>0</v>
      </c>
      <c r="U185" s="240" t="str">
        <f>IFERROR(VLOOKUP(T185,'Listas Generales'!$B$4:$C$7,2,0),"-")</f>
        <v>Sin clasificar</v>
      </c>
      <c r="V185" s="215"/>
      <c r="W185" s="246"/>
      <c r="X185" s="247"/>
      <c r="Y185" s="247"/>
      <c r="Z185" s="247"/>
      <c r="AA185" s="247"/>
      <c r="AB185" s="248"/>
      <c r="AC185" s="257"/>
      <c r="AD185" s="252"/>
      <c r="AE185" s="252"/>
      <c r="AF185" s="252"/>
      <c r="AG185" s="252"/>
      <c r="AH185" s="255"/>
      <c r="AI185" s="283"/>
      <c r="AJ185" s="255"/>
      <c r="AK185" s="283"/>
      <c r="AL185" s="252"/>
      <c r="AM185" s="218"/>
      <c r="AN185" s="260" t="str">
        <f>IF(ISERROR(VLOOKUP(AL185,'Listas Ley Transparencia'!$H$3:$M$17,2,0)),"",VLOOKUP(AL185,'Listas Ley Transparencia'!$H$3:$M$17,2,0))</f>
        <v/>
      </c>
      <c r="AO185" s="261" t="str">
        <f>IF(ISERROR(VLOOKUP(AL185,'Listas Ley Transparencia'!$H$3:$M$17,3,0)),"",VLOOKUP(AL185,'Listas Ley Transparencia'!$H$3:$M$17,3,0))</f>
        <v/>
      </c>
      <c r="AP185" s="261" t="str">
        <f>IF(ISERROR(VLOOKUP(AL185,'Listas Ley Transparencia'!$H$3:$M$17,4,0)),"",VLOOKUP(AL185,'Listas Ley Transparencia'!$H$3:$M$17,4,0))</f>
        <v/>
      </c>
      <c r="AQ185" s="262" t="str">
        <f>IF(ISERROR(VLOOKUP(AL185,'Listas Ley Transparencia'!$H$3:$M$17,6,0)),"",VLOOKUP(AL185,'Listas Ley Transparencia'!$H$3:$M$17,6,0))</f>
        <v/>
      </c>
      <c r="AR185" s="246"/>
      <c r="AS185" s="217"/>
      <c r="AT185" s="247"/>
      <c r="AU185" s="247"/>
      <c r="AV185" s="208"/>
      <c r="AW185" s="270"/>
      <c r="AX185" s="271"/>
      <c r="AY185" s="272"/>
      <c r="AZ185" s="272"/>
      <c r="BA185" s="273" t="str">
        <f t="shared" si="5"/>
        <v>No</v>
      </c>
    </row>
    <row r="186" spans="1:53" ht="93" customHeight="1" x14ac:dyDescent="0.2">
      <c r="A186" s="209">
        <v>184</v>
      </c>
      <c r="B186" s="210"/>
      <c r="C186" s="210"/>
      <c r="D186" s="210"/>
      <c r="E186" s="211"/>
      <c r="F186" s="210"/>
      <c r="G186" s="210"/>
      <c r="H186" s="210"/>
      <c r="I186" s="221"/>
      <c r="J186" s="221"/>
      <c r="K186" s="213"/>
      <c r="L186" s="214"/>
      <c r="M186" s="237"/>
      <c r="N186" s="240"/>
      <c r="O186" s="239">
        <f>IFERROR(VLOOKUP(N186,'Listas Generales'!$B$25:$C$29,2,0),0)</f>
        <v>0</v>
      </c>
      <c r="P186" s="240"/>
      <c r="Q186" s="239">
        <f>IFERROR(VLOOKUP(P186,'Listas Generales'!$B$32:$C$36,2,0),0)</f>
        <v>0</v>
      </c>
      <c r="R186" s="240"/>
      <c r="S186" s="239">
        <f>IFERROR(VLOOKUP(R186,'Listas Generales'!$B$40:$C$44,2,0),0)</f>
        <v>0</v>
      </c>
      <c r="T186" s="241">
        <f t="shared" si="4"/>
        <v>0</v>
      </c>
      <c r="U186" s="240" t="str">
        <f>IFERROR(VLOOKUP(T186,'Listas Generales'!$B$4:$C$7,2,0),"-")</f>
        <v>Sin clasificar</v>
      </c>
      <c r="V186" s="215"/>
      <c r="W186" s="246"/>
      <c r="X186" s="247"/>
      <c r="Y186" s="247"/>
      <c r="Z186" s="247"/>
      <c r="AA186" s="247"/>
      <c r="AB186" s="248"/>
      <c r="AC186" s="257"/>
      <c r="AD186" s="252"/>
      <c r="AE186" s="252"/>
      <c r="AF186" s="252"/>
      <c r="AG186" s="252"/>
      <c r="AH186" s="255"/>
      <c r="AI186" s="283"/>
      <c r="AJ186" s="255"/>
      <c r="AK186" s="283"/>
      <c r="AL186" s="252"/>
      <c r="AM186" s="218"/>
      <c r="AN186" s="260" t="str">
        <f>IF(ISERROR(VLOOKUP(AL186,'Listas Ley Transparencia'!$H$3:$M$17,2,0)),"",VLOOKUP(AL186,'Listas Ley Transparencia'!$H$3:$M$17,2,0))</f>
        <v/>
      </c>
      <c r="AO186" s="261" t="str">
        <f>IF(ISERROR(VLOOKUP(AL186,'Listas Ley Transparencia'!$H$3:$M$17,3,0)),"",VLOOKUP(AL186,'Listas Ley Transparencia'!$H$3:$M$17,3,0))</f>
        <v/>
      </c>
      <c r="AP186" s="261" t="str">
        <f>IF(ISERROR(VLOOKUP(AL186,'Listas Ley Transparencia'!$H$3:$M$17,4,0)),"",VLOOKUP(AL186,'Listas Ley Transparencia'!$H$3:$M$17,4,0))</f>
        <v/>
      </c>
      <c r="AQ186" s="262" t="str">
        <f>IF(ISERROR(VLOOKUP(AL186,'Listas Ley Transparencia'!$H$3:$M$17,6,0)),"",VLOOKUP(AL186,'Listas Ley Transparencia'!$H$3:$M$17,6,0))</f>
        <v/>
      </c>
      <c r="AR186" s="246"/>
      <c r="AS186" s="217"/>
      <c r="AT186" s="247"/>
      <c r="AU186" s="247"/>
      <c r="AV186" s="208"/>
      <c r="AW186" s="270"/>
      <c r="AX186" s="271"/>
      <c r="AY186" s="272"/>
      <c r="AZ186" s="272"/>
      <c r="BA186" s="273" t="str">
        <f t="shared" si="5"/>
        <v>No</v>
      </c>
    </row>
    <row r="187" spans="1:53" ht="93" customHeight="1" x14ac:dyDescent="0.2">
      <c r="A187" s="209">
        <v>185</v>
      </c>
      <c r="B187" s="210"/>
      <c r="C187" s="210"/>
      <c r="D187" s="210"/>
      <c r="E187" s="211"/>
      <c r="F187" s="210"/>
      <c r="G187" s="210"/>
      <c r="H187" s="210"/>
      <c r="I187" s="221"/>
      <c r="J187" s="221"/>
      <c r="K187" s="213"/>
      <c r="L187" s="214"/>
      <c r="M187" s="237"/>
      <c r="N187" s="240"/>
      <c r="O187" s="239">
        <f>IFERROR(VLOOKUP(N187,'Listas Generales'!$B$25:$C$29,2,0),0)</f>
        <v>0</v>
      </c>
      <c r="P187" s="240"/>
      <c r="Q187" s="239">
        <f>IFERROR(VLOOKUP(P187,'Listas Generales'!$B$32:$C$36,2,0),0)</f>
        <v>0</v>
      </c>
      <c r="R187" s="240"/>
      <c r="S187" s="239">
        <f>IFERROR(VLOOKUP(R187,'Listas Generales'!$B$40:$C$44,2,0),0)</f>
        <v>0</v>
      </c>
      <c r="T187" s="241">
        <f t="shared" si="4"/>
        <v>0</v>
      </c>
      <c r="U187" s="240" t="str">
        <f>IFERROR(VLOOKUP(T187,'Listas Generales'!$B$4:$C$7,2,0),"-")</f>
        <v>Sin clasificar</v>
      </c>
      <c r="V187" s="215"/>
      <c r="W187" s="246"/>
      <c r="X187" s="247"/>
      <c r="Y187" s="247"/>
      <c r="Z187" s="247"/>
      <c r="AA187" s="247"/>
      <c r="AB187" s="248"/>
      <c r="AC187" s="257"/>
      <c r="AD187" s="252"/>
      <c r="AE187" s="252"/>
      <c r="AF187" s="252"/>
      <c r="AG187" s="252"/>
      <c r="AH187" s="255"/>
      <c r="AI187" s="283"/>
      <c r="AJ187" s="255"/>
      <c r="AK187" s="283"/>
      <c r="AL187" s="252"/>
      <c r="AM187" s="218"/>
      <c r="AN187" s="260" t="str">
        <f>IF(ISERROR(VLOOKUP(AL187,'Listas Ley Transparencia'!$H$3:$M$17,2,0)),"",VLOOKUP(AL187,'Listas Ley Transparencia'!$H$3:$M$17,2,0))</f>
        <v/>
      </c>
      <c r="AO187" s="261" t="str">
        <f>IF(ISERROR(VLOOKUP(AL187,'Listas Ley Transparencia'!$H$3:$M$17,3,0)),"",VLOOKUP(AL187,'Listas Ley Transparencia'!$H$3:$M$17,3,0))</f>
        <v/>
      </c>
      <c r="AP187" s="261" t="str">
        <f>IF(ISERROR(VLOOKUP(AL187,'Listas Ley Transparencia'!$H$3:$M$17,4,0)),"",VLOOKUP(AL187,'Listas Ley Transparencia'!$H$3:$M$17,4,0))</f>
        <v/>
      </c>
      <c r="AQ187" s="262" t="str">
        <f>IF(ISERROR(VLOOKUP(AL187,'Listas Ley Transparencia'!$H$3:$M$17,6,0)),"",VLOOKUP(AL187,'Listas Ley Transparencia'!$H$3:$M$17,6,0))</f>
        <v/>
      </c>
      <c r="AR187" s="246"/>
      <c r="AS187" s="217"/>
      <c r="AT187" s="247"/>
      <c r="AU187" s="247"/>
      <c r="AV187" s="208"/>
      <c r="AW187" s="270"/>
      <c r="AX187" s="271"/>
      <c r="AY187" s="272"/>
      <c r="AZ187" s="272"/>
      <c r="BA187" s="273" t="str">
        <f t="shared" si="5"/>
        <v>No</v>
      </c>
    </row>
    <row r="188" spans="1:53" ht="93" customHeight="1" x14ac:dyDescent="0.2">
      <c r="A188" s="209">
        <v>186</v>
      </c>
      <c r="B188" s="210"/>
      <c r="C188" s="210"/>
      <c r="D188" s="210"/>
      <c r="E188" s="211"/>
      <c r="F188" s="210"/>
      <c r="G188" s="210"/>
      <c r="H188" s="210"/>
      <c r="I188" s="221"/>
      <c r="J188" s="221"/>
      <c r="K188" s="213"/>
      <c r="L188" s="214"/>
      <c r="M188" s="237"/>
      <c r="N188" s="240"/>
      <c r="O188" s="239">
        <f>IFERROR(VLOOKUP(N188,'Listas Generales'!$B$25:$C$29,2,0),0)</f>
        <v>0</v>
      </c>
      <c r="P188" s="240"/>
      <c r="Q188" s="239">
        <f>IFERROR(VLOOKUP(P188,'Listas Generales'!$B$32:$C$36,2,0),0)</f>
        <v>0</v>
      </c>
      <c r="R188" s="240"/>
      <c r="S188" s="239">
        <f>IFERROR(VLOOKUP(R188,'Listas Generales'!$B$40:$C$44,2,0),0)</f>
        <v>0</v>
      </c>
      <c r="T188" s="241">
        <f t="shared" si="4"/>
        <v>0</v>
      </c>
      <c r="U188" s="240" t="str">
        <f>IFERROR(VLOOKUP(T188,'Listas Generales'!$B$4:$C$7,2,0),"-")</f>
        <v>Sin clasificar</v>
      </c>
      <c r="V188" s="215"/>
      <c r="W188" s="246"/>
      <c r="X188" s="247"/>
      <c r="Y188" s="247"/>
      <c r="Z188" s="247"/>
      <c r="AA188" s="247"/>
      <c r="AB188" s="248"/>
      <c r="AC188" s="257"/>
      <c r="AD188" s="252"/>
      <c r="AE188" s="252"/>
      <c r="AF188" s="252"/>
      <c r="AG188" s="252"/>
      <c r="AH188" s="255"/>
      <c r="AI188" s="283"/>
      <c r="AJ188" s="255"/>
      <c r="AK188" s="283"/>
      <c r="AL188" s="252"/>
      <c r="AM188" s="218"/>
      <c r="AN188" s="260" t="str">
        <f>IF(ISERROR(VLOOKUP(AL188,'Listas Ley Transparencia'!$H$3:$M$17,2,0)),"",VLOOKUP(AL188,'Listas Ley Transparencia'!$H$3:$M$17,2,0))</f>
        <v/>
      </c>
      <c r="AO188" s="261" t="str">
        <f>IF(ISERROR(VLOOKUP(AL188,'Listas Ley Transparencia'!$H$3:$M$17,3,0)),"",VLOOKUP(AL188,'Listas Ley Transparencia'!$H$3:$M$17,3,0))</f>
        <v/>
      </c>
      <c r="AP188" s="261" t="str">
        <f>IF(ISERROR(VLOOKUP(AL188,'Listas Ley Transparencia'!$H$3:$M$17,4,0)),"",VLOOKUP(AL188,'Listas Ley Transparencia'!$H$3:$M$17,4,0))</f>
        <v/>
      </c>
      <c r="AQ188" s="262" t="str">
        <f>IF(ISERROR(VLOOKUP(AL188,'Listas Ley Transparencia'!$H$3:$M$17,6,0)),"",VLOOKUP(AL188,'Listas Ley Transparencia'!$H$3:$M$17,6,0))</f>
        <v/>
      </c>
      <c r="AR188" s="246"/>
      <c r="AS188" s="217"/>
      <c r="AT188" s="247"/>
      <c r="AU188" s="247"/>
      <c r="AV188" s="208"/>
      <c r="AW188" s="270"/>
      <c r="AX188" s="271"/>
      <c r="AY188" s="272"/>
      <c r="AZ188" s="272"/>
      <c r="BA188" s="273" t="str">
        <f t="shared" si="5"/>
        <v>No</v>
      </c>
    </row>
    <row r="189" spans="1:53" ht="93" customHeight="1" x14ac:dyDescent="0.2">
      <c r="A189" s="209">
        <v>187</v>
      </c>
      <c r="B189" s="210"/>
      <c r="C189" s="210"/>
      <c r="D189" s="210"/>
      <c r="E189" s="211"/>
      <c r="F189" s="210"/>
      <c r="G189" s="210"/>
      <c r="H189" s="210"/>
      <c r="I189" s="221"/>
      <c r="J189" s="221"/>
      <c r="K189" s="213"/>
      <c r="L189" s="214"/>
      <c r="M189" s="237"/>
      <c r="N189" s="240"/>
      <c r="O189" s="239">
        <f>IFERROR(VLOOKUP(N189,'Listas Generales'!$B$25:$C$29,2,0),0)</f>
        <v>0</v>
      </c>
      <c r="P189" s="240"/>
      <c r="Q189" s="239">
        <f>IFERROR(VLOOKUP(P189,'Listas Generales'!$B$32:$C$36,2,0),0)</f>
        <v>0</v>
      </c>
      <c r="R189" s="240"/>
      <c r="S189" s="239">
        <f>IFERROR(VLOOKUP(R189,'Listas Generales'!$B$40:$C$44,2,0),0)</f>
        <v>0</v>
      </c>
      <c r="T189" s="241">
        <f t="shared" si="4"/>
        <v>0</v>
      </c>
      <c r="U189" s="240" t="str">
        <f>IFERROR(VLOOKUP(T189,'Listas Generales'!$B$4:$C$7,2,0),"-")</f>
        <v>Sin clasificar</v>
      </c>
      <c r="V189" s="215"/>
      <c r="W189" s="246"/>
      <c r="X189" s="247"/>
      <c r="Y189" s="247"/>
      <c r="Z189" s="247"/>
      <c r="AA189" s="247"/>
      <c r="AB189" s="248"/>
      <c r="AC189" s="257"/>
      <c r="AD189" s="252"/>
      <c r="AE189" s="252"/>
      <c r="AF189" s="252"/>
      <c r="AG189" s="252"/>
      <c r="AH189" s="255"/>
      <c r="AI189" s="283"/>
      <c r="AJ189" s="255"/>
      <c r="AK189" s="283"/>
      <c r="AL189" s="252"/>
      <c r="AM189" s="218"/>
      <c r="AN189" s="260" t="str">
        <f>IF(ISERROR(VLOOKUP(AL189,'Listas Ley Transparencia'!$H$3:$M$17,2,0)),"",VLOOKUP(AL189,'Listas Ley Transparencia'!$H$3:$M$17,2,0))</f>
        <v/>
      </c>
      <c r="AO189" s="261" t="str">
        <f>IF(ISERROR(VLOOKUP(AL189,'Listas Ley Transparencia'!$H$3:$M$17,3,0)),"",VLOOKUP(AL189,'Listas Ley Transparencia'!$H$3:$M$17,3,0))</f>
        <v/>
      </c>
      <c r="AP189" s="261" t="str">
        <f>IF(ISERROR(VLOOKUP(AL189,'Listas Ley Transparencia'!$H$3:$M$17,4,0)),"",VLOOKUP(AL189,'Listas Ley Transparencia'!$H$3:$M$17,4,0))</f>
        <v/>
      </c>
      <c r="AQ189" s="262" t="str">
        <f>IF(ISERROR(VLOOKUP(AL189,'Listas Ley Transparencia'!$H$3:$M$17,6,0)),"",VLOOKUP(AL189,'Listas Ley Transparencia'!$H$3:$M$17,6,0))</f>
        <v/>
      </c>
      <c r="AR189" s="246"/>
      <c r="AS189" s="217"/>
      <c r="AT189" s="247"/>
      <c r="AU189" s="247"/>
      <c r="AV189" s="208"/>
      <c r="AW189" s="270"/>
      <c r="AX189" s="271"/>
      <c r="AY189" s="272"/>
      <c r="AZ189" s="272"/>
      <c r="BA189" s="273" t="str">
        <f t="shared" si="5"/>
        <v>No</v>
      </c>
    </row>
    <row r="190" spans="1:53" ht="93" customHeight="1" x14ac:dyDescent="0.2">
      <c r="A190" s="209">
        <v>188</v>
      </c>
      <c r="B190" s="210"/>
      <c r="C190" s="210"/>
      <c r="D190" s="210"/>
      <c r="E190" s="211"/>
      <c r="F190" s="210"/>
      <c r="G190" s="210"/>
      <c r="H190" s="210"/>
      <c r="I190" s="221"/>
      <c r="J190" s="221"/>
      <c r="K190" s="213"/>
      <c r="L190" s="214"/>
      <c r="M190" s="237"/>
      <c r="N190" s="240"/>
      <c r="O190" s="239">
        <f>IFERROR(VLOOKUP(N190,'Listas Generales'!$B$25:$C$29,2,0),0)</f>
        <v>0</v>
      </c>
      <c r="P190" s="240"/>
      <c r="Q190" s="239">
        <f>IFERROR(VLOOKUP(P190,'Listas Generales'!$B$32:$C$36,2,0),0)</f>
        <v>0</v>
      </c>
      <c r="R190" s="240"/>
      <c r="S190" s="239">
        <f>IFERROR(VLOOKUP(R190,'Listas Generales'!$B$40:$C$44,2,0),0)</f>
        <v>0</v>
      </c>
      <c r="T190" s="241">
        <f t="shared" si="4"/>
        <v>0</v>
      </c>
      <c r="U190" s="240" t="str">
        <f>IFERROR(VLOOKUP(T190,'Listas Generales'!$B$4:$C$7,2,0),"-")</f>
        <v>Sin clasificar</v>
      </c>
      <c r="V190" s="215"/>
      <c r="W190" s="246"/>
      <c r="X190" s="247"/>
      <c r="Y190" s="247"/>
      <c r="Z190" s="247"/>
      <c r="AA190" s="247"/>
      <c r="AB190" s="248"/>
      <c r="AC190" s="257"/>
      <c r="AD190" s="252"/>
      <c r="AE190" s="252"/>
      <c r="AF190" s="252"/>
      <c r="AG190" s="252"/>
      <c r="AH190" s="255"/>
      <c r="AI190" s="283"/>
      <c r="AJ190" s="255"/>
      <c r="AK190" s="283"/>
      <c r="AL190" s="252"/>
      <c r="AM190" s="218"/>
      <c r="AN190" s="260" t="str">
        <f>IF(ISERROR(VLOOKUP(AL190,'Listas Ley Transparencia'!$H$3:$M$17,2,0)),"",VLOOKUP(AL190,'Listas Ley Transparencia'!$H$3:$M$17,2,0))</f>
        <v/>
      </c>
      <c r="AO190" s="261" t="str">
        <f>IF(ISERROR(VLOOKUP(AL190,'Listas Ley Transparencia'!$H$3:$M$17,3,0)),"",VLOOKUP(AL190,'Listas Ley Transparencia'!$H$3:$M$17,3,0))</f>
        <v/>
      </c>
      <c r="AP190" s="261" t="str">
        <f>IF(ISERROR(VLOOKUP(AL190,'Listas Ley Transparencia'!$H$3:$M$17,4,0)),"",VLOOKUP(AL190,'Listas Ley Transparencia'!$H$3:$M$17,4,0))</f>
        <v/>
      </c>
      <c r="AQ190" s="262" t="str">
        <f>IF(ISERROR(VLOOKUP(AL190,'Listas Ley Transparencia'!$H$3:$M$17,6,0)),"",VLOOKUP(AL190,'Listas Ley Transparencia'!$H$3:$M$17,6,0))</f>
        <v/>
      </c>
      <c r="AR190" s="246"/>
      <c r="AS190" s="217"/>
      <c r="AT190" s="247"/>
      <c r="AU190" s="247"/>
      <c r="AV190" s="208"/>
      <c r="AW190" s="270"/>
      <c r="AX190" s="271"/>
      <c r="AY190" s="272"/>
      <c r="AZ190" s="272"/>
      <c r="BA190" s="273" t="str">
        <f t="shared" si="5"/>
        <v>No</v>
      </c>
    </row>
    <row r="191" spans="1:53" ht="93" customHeight="1" x14ac:dyDescent="0.2">
      <c r="A191" s="209">
        <v>189</v>
      </c>
      <c r="B191" s="210"/>
      <c r="C191" s="210"/>
      <c r="D191" s="210"/>
      <c r="E191" s="211"/>
      <c r="F191" s="210"/>
      <c r="G191" s="210"/>
      <c r="H191" s="210"/>
      <c r="I191" s="221"/>
      <c r="J191" s="221"/>
      <c r="K191" s="213"/>
      <c r="L191" s="214"/>
      <c r="M191" s="237"/>
      <c r="N191" s="240"/>
      <c r="O191" s="239">
        <f>IFERROR(VLOOKUP(N191,'Listas Generales'!$B$25:$C$29,2,0),0)</f>
        <v>0</v>
      </c>
      <c r="P191" s="240"/>
      <c r="Q191" s="239">
        <f>IFERROR(VLOOKUP(P191,'Listas Generales'!$B$32:$C$36,2,0),0)</f>
        <v>0</v>
      </c>
      <c r="R191" s="240"/>
      <c r="S191" s="239">
        <f>IFERROR(VLOOKUP(R191,'Listas Generales'!$B$40:$C$44,2,0),0)</f>
        <v>0</v>
      </c>
      <c r="T191" s="241">
        <f t="shared" si="4"/>
        <v>0</v>
      </c>
      <c r="U191" s="240" t="str">
        <f>IFERROR(VLOOKUP(T191,'Listas Generales'!$B$4:$C$7,2,0),"-")</f>
        <v>Sin clasificar</v>
      </c>
      <c r="V191" s="215"/>
      <c r="W191" s="246"/>
      <c r="X191" s="247"/>
      <c r="Y191" s="247"/>
      <c r="Z191" s="247"/>
      <c r="AA191" s="247"/>
      <c r="AB191" s="248"/>
      <c r="AC191" s="257"/>
      <c r="AD191" s="252"/>
      <c r="AE191" s="252"/>
      <c r="AF191" s="252"/>
      <c r="AG191" s="252"/>
      <c r="AH191" s="255"/>
      <c r="AI191" s="283"/>
      <c r="AJ191" s="255"/>
      <c r="AK191" s="283"/>
      <c r="AL191" s="252"/>
      <c r="AM191" s="218"/>
      <c r="AN191" s="260" t="str">
        <f>IF(ISERROR(VLOOKUP(AL191,'Listas Ley Transparencia'!$H$3:$M$17,2,0)),"",VLOOKUP(AL191,'Listas Ley Transparencia'!$H$3:$M$17,2,0))</f>
        <v/>
      </c>
      <c r="AO191" s="261" t="str">
        <f>IF(ISERROR(VLOOKUP(AL191,'Listas Ley Transparencia'!$H$3:$M$17,3,0)),"",VLOOKUP(AL191,'Listas Ley Transparencia'!$H$3:$M$17,3,0))</f>
        <v/>
      </c>
      <c r="AP191" s="261" t="str">
        <f>IF(ISERROR(VLOOKUP(AL191,'Listas Ley Transparencia'!$H$3:$M$17,4,0)),"",VLOOKUP(AL191,'Listas Ley Transparencia'!$H$3:$M$17,4,0))</f>
        <v/>
      </c>
      <c r="AQ191" s="262" t="str">
        <f>IF(ISERROR(VLOOKUP(AL191,'Listas Ley Transparencia'!$H$3:$M$17,6,0)),"",VLOOKUP(AL191,'Listas Ley Transparencia'!$H$3:$M$17,6,0))</f>
        <v/>
      </c>
      <c r="AR191" s="246"/>
      <c r="AS191" s="217"/>
      <c r="AT191" s="247"/>
      <c r="AU191" s="247"/>
      <c r="AV191" s="208"/>
      <c r="AW191" s="270"/>
      <c r="AX191" s="271"/>
      <c r="AY191" s="272"/>
      <c r="AZ191" s="272"/>
      <c r="BA191" s="273" t="str">
        <f t="shared" si="5"/>
        <v>No</v>
      </c>
    </row>
    <row r="192" spans="1:53" ht="93" customHeight="1" x14ac:dyDescent="0.2">
      <c r="A192" s="209">
        <v>190</v>
      </c>
      <c r="B192" s="210"/>
      <c r="C192" s="210"/>
      <c r="D192" s="210"/>
      <c r="E192" s="211"/>
      <c r="F192" s="210"/>
      <c r="G192" s="210"/>
      <c r="H192" s="210"/>
      <c r="I192" s="221"/>
      <c r="J192" s="221"/>
      <c r="K192" s="213"/>
      <c r="L192" s="214"/>
      <c r="M192" s="237"/>
      <c r="N192" s="240"/>
      <c r="O192" s="239">
        <f>IFERROR(VLOOKUP(N192,'Listas Generales'!$B$25:$C$29,2,0),0)</f>
        <v>0</v>
      </c>
      <c r="P192" s="240"/>
      <c r="Q192" s="239">
        <f>IFERROR(VLOOKUP(P192,'Listas Generales'!$B$32:$C$36,2,0),0)</f>
        <v>0</v>
      </c>
      <c r="R192" s="240"/>
      <c r="S192" s="239">
        <f>IFERROR(VLOOKUP(R192,'Listas Generales'!$B$40:$C$44,2,0),0)</f>
        <v>0</v>
      </c>
      <c r="T192" s="241">
        <f t="shared" si="4"/>
        <v>0</v>
      </c>
      <c r="U192" s="240" t="str">
        <f>IFERROR(VLOOKUP(T192,'Listas Generales'!$B$4:$C$7,2,0),"-")</f>
        <v>Sin clasificar</v>
      </c>
      <c r="V192" s="215"/>
      <c r="W192" s="246"/>
      <c r="X192" s="247"/>
      <c r="Y192" s="247"/>
      <c r="Z192" s="247"/>
      <c r="AA192" s="247"/>
      <c r="AB192" s="248"/>
      <c r="AC192" s="257"/>
      <c r="AD192" s="252"/>
      <c r="AE192" s="252"/>
      <c r="AF192" s="252"/>
      <c r="AG192" s="252"/>
      <c r="AH192" s="255"/>
      <c r="AI192" s="283"/>
      <c r="AJ192" s="255"/>
      <c r="AK192" s="283"/>
      <c r="AL192" s="252"/>
      <c r="AM192" s="218"/>
      <c r="AN192" s="260" t="str">
        <f>IF(ISERROR(VLOOKUP(AL192,'Listas Ley Transparencia'!$H$3:$M$17,2,0)),"",VLOOKUP(AL192,'Listas Ley Transparencia'!$H$3:$M$17,2,0))</f>
        <v/>
      </c>
      <c r="AO192" s="261" t="str">
        <f>IF(ISERROR(VLOOKUP(AL192,'Listas Ley Transparencia'!$H$3:$M$17,3,0)),"",VLOOKUP(AL192,'Listas Ley Transparencia'!$H$3:$M$17,3,0))</f>
        <v/>
      </c>
      <c r="AP192" s="261" t="str">
        <f>IF(ISERROR(VLOOKUP(AL192,'Listas Ley Transparencia'!$H$3:$M$17,4,0)),"",VLOOKUP(AL192,'Listas Ley Transparencia'!$H$3:$M$17,4,0))</f>
        <v/>
      </c>
      <c r="AQ192" s="262" t="str">
        <f>IF(ISERROR(VLOOKUP(AL192,'Listas Ley Transparencia'!$H$3:$M$17,6,0)),"",VLOOKUP(AL192,'Listas Ley Transparencia'!$H$3:$M$17,6,0))</f>
        <v/>
      </c>
      <c r="AR192" s="246"/>
      <c r="AS192" s="217"/>
      <c r="AT192" s="247"/>
      <c r="AU192" s="247"/>
      <c r="AV192" s="208"/>
      <c r="AW192" s="270"/>
      <c r="AX192" s="271"/>
      <c r="AY192" s="272"/>
      <c r="AZ192" s="272"/>
      <c r="BA192" s="273" t="str">
        <f t="shared" si="5"/>
        <v>No</v>
      </c>
    </row>
    <row r="193" spans="1:53" ht="93" customHeight="1" x14ac:dyDescent="0.2">
      <c r="A193" s="209">
        <v>191</v>
      </c>
      <c r="B193" s="210"/>
      <c r="C193" s="210"/>
      <c r="D193" s="210"/>
      <c r="E193" s="211"/>
      <c r="F193" s="210"/>
      <c r="G193" s="210"/>
      <c r="H193" s="210"/>
      <c r="I193" s="221"/>
      <c r="J193" s="221"/>
      <c r="K193" s="213"/>
      <c r="L193" s="214"/>
      <c r="M193" s="237"/>
      <c r="N193" s="240"/>
      <c r="O193" s="239">
        <f>IFERROR(VLOOKUP(N193,'Listas Generales'!$B$25:$C$29,2,0),0)</f>
        <v>0</v>
      </c>
      <c r="P193" s="240"/>
      <c r="Q193" s="239">
        <f>IFERROR(VLOOKUP(P193,'Listas Generales'!$B$32:$C$36,2,0),0)</f>
        <v>0</v>
      </c>
      <c r="R193" s="240"/>
      <c r="S193" s="239">
        <f>IFERROR(VLOOKUP(R193,'Listas Generales'!$B$40:$C$44,2,0),0)</f>
        <v>0</v>
      </c>
      <c r="T193" s="241">
        <f t="shared" si="4"/>
        <v>0</v>
      </c>
      <c r="U193" s="240" t="str">
        <f>IFERROR(VLOOKUP(T193,'Listas Generales'!$B$4:$C$7,2,0),"-")</f>
        <v>Sin clasificar</v>
      </c>
      <c r="V193" s="215"/>
      <c r="W193" s="246"/>
      <c r="X193" s="247"/>
      <c r="Y193" s="247"/>
      <c r="Z193" s="247"/>
      <c r="AA193" s="247"/>
      <c r="AB193" s="248"/>
      <c r="AC193" s="257"/>
      <c r="AD193" s="252"/>
      <c r="AE193" s="252"/>
      <c r="AF193" s="252"/>
      <c r="AG193" s="252"/>
      <c r="AH193" s="255"/>
      <c r="AI193" s="283"/>
      <c r="AJ193" s="255"/>
      <c r="AK193" s="283"/>
      <c r="AL193" s="252"/>
      <c r="AM193" s="218"/>
      <c r="AN193" s="260" t="str">
        <f>IF(ISERROR(VLOOKUP(AL193,'Listas Ley Transparencia'!$H$3:$M$17,2,0)),"",VLOOKUP(AL193,'Listas Ley Transparencia'!$H$3:$M$17,2,0))</f>
        <v/>
      </c>
      <c r="AO193" s="261" t="str">
        <f>IF(ISERROR(VLOOKUP(AL193,'Listas Ley Transparencia'!$H$3:$M$17,3,0)),"",VLOOKUP(AL193,'Listas Ley Transparencia'!$H$3:$M$17,3,0))</f>
        <v/>
      </c>
      <c r="AP193" s="261" t="str">
        <f>IF(ISERROR(VLOOKUP(AL193,'Listas Ley Transparencia'!$H$3:$M$17,4,0)),"",VLOOKUP(AL193,'Listas Ley Transparencia'!$H$3:$M$17,4,0))</f>
        <v/>
      </c>
      <c r="AQ193" s="262" t="str">
        <f>IF(ISERROR(VLOOKUP(AL193,'Listas Ley Transparencia'!$H$3:$M$17,6,0)),"",VLOOKUP(AL193,'Listas Ley Transparencia'!$H$3:$M$17,6,0))</f>
        <v/>
      </c>
      <c r="AR193" s="246"/>
      <c r="AS193" s="217"/>
      <c r="AT193" s="247"/>
      <c r="AU193" s="247"/>
      <c r="AV193" s="208"/>
      <c r="AW193" s="270"/>
      <c r="AX193" s="271"/>
      <c r="AY193" s="272"/>
      <c r="AZ193" s="272"/>
      <c r="BA193" s="273" t="str">
        <f t="shared" si="5"/>
        <v>No</v>
      </c>
    </row>
    <row r="194" spans="1:53" ht="93" customHeight="1" x14ac:dyDescent="0.2">
      <c r="A194" s="209">
        <v>192</v>
      </c>
      <c r="B194" s="210"/>
      <c r="C194" s="210"/>
      <c r="D194" s="210"/>
      <c r="E194" s="211"/>
      <c r="F194" s="210"/>
      <c r="G194" s="210"/>
      <c r="H194" s="210"/>
      <c r="I194" s="221"/>
      <c r="J194" s="221"/>
      <c r="K194" s="213"/>
      <c r="L194" s="214"/>
      <c r="M194" s="237"/>
      <c r="N194" s="240"/>
      <c r="O194" s="239">
        <f>IFERROR(VLOOKUP(N194,'Listas Generales'!$B$25:$C$29,2,0),0)</f>
        <v>0</v>
      </c>
      <c r="P194" s="240"/>
      <c r="Q194" s="239">
        <f>IFERROR(VLOOKUP(P194,'Listas Generales'!$B$32:$C$36,2,0),0)</f>
        <v>0</v>
      </c>
      <c r="R194" s="240"/>
      <c r="S194" s="239">
        <f>IFERROR(VLOOKUP(R194,'Listas Generales'!$B$40:$C$44,2,0),0)</f>
        <v>0</v>
      </c>
      <c r="T194" s="241">
        <f t="shared" si="4"/>
        <v>0</v>
      </c>
      <c r="U194" s="240" t="str">
        <f>IFERROR(VLOOKUP(T194,'Listas Generales'!$B$4:$C$7,2,0),"-")</f>
        <v>Sin clasificar</v>
      </c>
      <c r="V194" s="215"/>
      <c r="W194" s="246"/>
      <c r="X194" s="247"/>
      <c r="Y194" s="247"/>
      <c r="Z194" s="247"/>
      <c r="AA194" s="247"/>
      <c r="AB194" s="248"/>
      <c r="AC194" s="257"/>
      <c r="AD194" s="252"/>
      <c r="AE194" s="252"/>
      <c r="AF194" s="252"/>
      <c r="AG194" s="252"/>
      <c r="AH194" s="255"/>
      <c r="AI194" s="283"/>
      <c r="AJ194" s="255"/>
      <c r="AK194" s="283"/>
      <c r="AL194" s="252"/>
      <c r="AM194" s="218"/>
      <c r="AN194" s="260" t="str">
        <f>IF(ISERROR(VLOOKUP(AL194,'Listas Ley Transparencia'!$H$3:$M$17,2,0)),"",VLOOKUP(AL194,'Listas Ley Transparencia'!$H$3:$M$17,2,0))</f>
        <v/>
      </c>
      <c r="AO194" s="261" t="str">
        <f>IF(ISERROR(VLOOKUP(AL194,'Listas Ley Transparencia'!$H$3:$M$17,3,0)),"",VLOOKUP(AL194,'Listas Ley Transparencia'!$H$3:$M$17,3,0))</f>
        <v/>
      </c>
      <c r="AP194" s="261" t="str">
        <f>IF(ISERROR(VLOOKUP(AL194,'Listas Ley Transparencia'!$H$3:$M$17,4,0)),"",VLOOKUP(AL194,'Listas Ley Transparencia'!$H$3:$M$17,4,0))</f>
        <v/>
      </c>
      <c r="AQ194" s="262" t="str">
        <f>IF(ISERROR(VLOOKUP(AL194,'Listas Ley Transparencia'!$H$3:$M$17,6,0)),"",VLOOKUP(AL194,'Listas Ley Transparencia'!$H$3:$M$17,6,0))</f>
        <v/>
      </c>
      <c r="AR194" s="246"/>
      <c r="AS194" s="217"/>
      <c r="AT194" s="247"/>
      <c r="AU194" s="247"/>
      <c r="AV194" s="208"/>
      <c r="AW194" s="270"/>
      <c r="AX194" s="271"/>
      <c r="AY194" s="272"/>
      <c r="AZ194" s="272"/>
      <c r="BA194" s="273" t="str">
        <f t="shared" si="5"/>
        <v>No</v>
      </c>
    </row>
    <row r="195" spans="1:53" ht="93" customHeight="1" x14ac:dyDescent="0.2">
      <c r="A195" s="209">
        <v>193</v>
      </c>
      <c r="B195" s="210"/>
      <c r="C195" s="210"/>
      <c r="D195" s="210"/>
      <c r="E195" s="211"/>
      <c r="F195" s="210"/>
      <c r="G195" s="210"/>
      <c r="H195" s="210"/>
      <c r="I195" s="221"/>
      <c r="J195" s="221"/>
      <c r="K195" s="213"/>
      <c r="L195" s="214"/>
      <c r="M195" s="237"/>
      <c r="N195" s="240"/>
      <c r="O195" s="239">
        <f>IFERROR(VLOOKUP(N195,'Listas Generales'!$B$25:$C$29,2,0),0)</f>
        <v>0</v>
      </c>
      <c r="P195" s="240"/>
      <c r="Q195" s="239">
        <f>IFERROR(VLOOKUP(P195,'Listas Generales'!$B$32:$C$36,2,0),0)</f>
        <v>0</v>
      </c>
      <c r="R195" s="240"/>
      <c r="S195" s="239">
        <f>IFERROR(VLOOKUP(R195,'Listas Generales'!$B$40:$C$44,2,0),0)</f>
        <v>0</v>
      </c>
      <c r="T195" s="241">
        <f t="shared" ref="T195:T258" si="6">IF(OR(O195=0,Q195=0,S195=0),0,IF(AND(O195=1,Q195=1,S195=1),1,(IF(OR(AND(O195=5,Q195=5),AND(Q195=5,S195=5),AND(O195=5,S195=5),AND(O195=5,Q195=5,S195=5)),5,3))))</f>
        <v>0</v>
      </c>
      <c r="U195" s="240" t="str">
        <f>IFERROR(VLOOKUP(T195,'Listas Generales'!$B$4:$C$7,2,0),"-")</f>
        <v>Sin clasificar</v>
      </c>
      <c r="V195" s="215"/>
      <c r="W195" s="246"/>
      <c r="X195" s="247"/>
      <c r="Y195" s="247"/>
      <c r="Z195" s="247"/>
      <c r="AA195" s="247"/>
      <c r="AB195" s="248"/>
      <c r="AC195" s="257"/>
      <c r="AD195" s="252"/>
      <c r="AE195" s="252"/>
      <c r="AF195" s="252"/>
      <c r="AG195" s="252"/>
      <c r="AH195" s="255"/>
      <c r="AI195" s="283"/>
      <c r="AJ195" s="255"/>
      <c r="AK195" s="283"/>
      <c r="AL195" s="252"/>
      <c r="AM195" s="218"/>
      <c r="AN195" s="260" t="str">
        <f>IF(ISERROR(VLOOKUP(AL195,'Listas Ley Transparencia'!$H$3:$M$17,2,0)),"",VLOOKUP(AL195,'Listas Ley Transparencia'!$H$3:$M$17,2,0))</f>
        <v/>
      </c>
      <c r="AO195" s="261" t="str">
        <f>IF(ISERROR(VLOOKUP(AL195,'Listas Ley Transparencia'!$H$3:$M$17,3,0)),"",VLOOKUP(AL195,'Listas Ley Transparencia'!$H$3:$M$17,3,0))</f>
        <v/>
      </c>
      <c r="AP195" s="261" t="str">
        <f>IF(ISERROR(VLOOKUP(AL195,'Listas Ley Transparencia'!$H$3:$M$17,4,0)),"",VLOOKUP(AL195,'Listas Ley Transparencia'!$H$3:$M$17,4,0))</f>
        <v/>
      </c>
      <c r="AQ195" s="262" t="str">
        <f>IF(ISERROR(VLOOKUP(AL195,'Listas Ley Transparencia'!$H$3:$M$17,6,0)),"",VLOOKUP(AL195,'Listas Ley Transparencia'!$H$3:$M$17,6,0))</f>
        <v/>
      </c>
      <c r="AR195" s="246"/>
      <c r="AS195" s="217"/>
      <c r="AT195" s="247"/>
      <c r="AU195" s="247"/>
      <c r="AV195" s="208"/>
      <c r="AW195" s="270"/>
      <c r="AX195" s="271"/>
      <c r="AY195" s="272"/>
      <c r="AZ195" s="272"/>
      <c r="BA195" s="273" t="str">
        <f t="shared" ref="BA195:BA258" si="7">IF(OR(AX195="Si",AY195="Si",AZ195="Si"),"Si","No")</f>
        <v>No</v>
      </c>
    </row>
    <row r="196" spans="1:53" ht="93" customHeight="1" x14ac:dyDescent="0.2">
      <c r="A196" s="209">
        <v>194</v>
      </c>
      <c r="B196" s="210"/>
      <c r="C196" s="210"/>
      <c r="D196" s="210"/>
      <c r="E196" s="211"/>
      <c r="F196" s="210"/>
      <c r="G196" s="210"/>
      <c r="H196" s="210"/>
      <c r="I196" s="221"/>
      <c r="J196" s="221"/>
      <c r="K196" s="213"/>
      <c r="L196" s="214"/>
      <c r="M196" s="237"/>
      <c r="N196" s="240"/>
      <c r="O196" s="239">
        <f>IFERROR(VLOOKUP(N196,'Listas Generales'!$B$25:$C$29,2,0),0)</f>
        <v>0</v>
      </c>
      <c r="P196" s="240"/>
      <c r="Q196" s="239">
        <f>IFERROR(VLOOKUP(P196,'Listas Generales'!$B$32:$C$36,2,0),0)</f>
        <v>0</v>
      </c>
      <c r="R196" s="240"/>
      <c r="S196" s="239">
        <f>IFERROR(VLOOKUP(R196,'Listas Generales'!$B$40:$C$44,2,0),0)</f>
        <v>0</v>
      </c>
      <c r="T196" s="241">
        <f t="shared" si="6"/>
        <v>0</v>
      </c>
      <c r="U196" s="240" t="str">
        <f>IFERROR(VLOOKUP(T196,'Listas Generales'!$B$4:$C$7,2,0),"-")</f>
        <v>Sin clasificar</v>
      </c>
      <c r="V196" s="215"/>
      <c r="W196" s="246"/>
      <c r="X196" s="247"/>
      <c r="Y196" s="247"/>
      <c r="Z196" s="247"/>
      <c r="AA196" s="247"/>
      <c r="AB196" s="248"/>
      <c r="AC196" s="257"/>
      <c r="AD196" s="252"/>
      <c r="AE196" s="252"/>
      <c r="AF196" s="252"/>
      <c r="AG196" s="252"/>
      <c r="AH196" s="255"/>
      <c r="AI196" s="283"/>
      <c r="AJ196" s="255"/>
      <c r="AK196" s="283"/>
      <c r="AL196" s="252"/>
      <c r="AM196" s="218"/>
      <c r="AN196" s="260" t="str">
        <f>IF(ISERROR(VLOOKUP(AL196,'Listas Ley Transparencia'!$H$3:$M$17,2,0)),"",VLOOKUP(AL196,'Listas Ley Transparencia'!$H$3:$M$17,2,0))</f>
        <v/>
      </c>
      <c r="AO196" s="261" t="str">
        <f>IF(ISERROR(VLOOKUP(AL196,'Listas Ley Transparencia'!$H$3:$M$17,3,0)),"",VLOOKUP(AL196,'Listas Ley Transparencia'!$H$3:$M$17,3,0))</f>
        <v/>
      </c>
      <c r="AP196" s="261" t="str">
        <f>IF(ISERROR(VLOOKUP(AL196,'Listas Ley Transparencia'!$H$3:$M$17,4,0)),"",VLOOKUP(AL196,'Listas Ley Transparencia'!$H$3:$M$17,4,0))</f>
        <v/>
      </c>
      <c r="AQ196" s="262" t="str">
        <f>IF(ISERROR(VLOOKUP(AL196,'Listas Ley Transparencia'!$H$3:$M$17,6,0)),"",VLOOKUP(AL196,'Listas Ley Transparencia'!$H$3:$M$17,6,0))</f>
        <v/>
      </c>
      <c r="AR196" s="246"/>
      <c r="AS196" s="217"/>
      <c r="AT196" s="247"/>
      <c r="AU196" s="247"/>
      <c r="AV196" s="208"/>
      <c r="AW196" s="270"/>
      <c r="AX196" s="271"/>
      <c r="AY196" s="272"/>
      <c r="AZ196" s="272"/>
      <c r="BA196" s="273" t="str">
        <f t="shared" si="7"/>
        <v>No</v>
      </c>
    </row>
    <row r="197" spans="1:53" ht="93" customHeight="1" x14ac:dyDescent="0.2">
      <c r="A197" s="209">
        <v>195</v>
      </c>
      <c r="B197" s="210"/>
      <c r="C197" s="210"/>
      <c r="D197" s="210"/>
      <c r="E197" s="211"/>
      <c r="F197" s="210"/>
      <c r="G197" s="210"/>
      <c r="H197" s="210"/>
      <c r="I197" s="221"/>
      <c r="J197" s="221"/>
      <c r="K197" s="213"/>
      <c r="L197" s="214"/>
      <c r="M197" s="237"/>
      <c r="N197" s="240"/>
      <c r="O197" s="239">
        <f>IFERROR(VLOOKUP(N197,'Listas Generales'!$B$25:$C$29,2,0),0)</f>
        <v>0</v>
      </c>
      <c r="P197" s="240"/>
      <c r="Q197" s="239">
        <f>IFERROR(VLOOKUP(P197,'Listas Generales'!$B$32:$C$36,2,0),0)</f>
        <v>0</v>
      </c>
      <c r="R197" s="240"/>
      <c r="S197" s="239">
        <f>IFERROR(VLOOKUP(R197,'Listas Generales'!$B$40:$C$44,2,0),0)</f>
        <v>0</v>
      </c>
      <c r="T197" s="241">
        <f t="shared" si="6"/>
        <v>0</v>
      </c>
      <c r="U197" s="240" t="str">
        <f>IFERROR(VLOOKUP(T197,'Listas Generales'!$B$4:$C$7,2,0),"-")</f>
        <v>Sin clasificar</v>
      </c>
      <c r="V197" s="215"/>
      <c r="W197" s="246"/>
      <c r="X197" s="247"/>
      <c r="Y197" s="247"/>
      <c r="Z197" s="247"/>
      <c r="AA197" s="247"/>
      <c r="AB197" s="248"/>
      <c r="AC197" s="257"/>
      <c r="AD197" s="252"/>
      <c r="AE197" s="252"/>
      <c r="AF197" s="252"/>
      <c r="AG197" s="252"/>
      <c r="AH197" s="255"/>
      <c r="AI197" s="283"/>
      <c r="AJ197" s="255"/>
      <c r="AK197" s="283"/>
      <c r="AL197" s="252"/>
      <c r="AM197" s="218"/>
      <c r="AN197" s="260" t="str">
        <f>IF(ISERROR(VLOOKUP(AL197,'Listas Ley Transparencia'!$H$3:$M$17,2,0)),"",VLOOKUP(AL197,'Listas Ley Transparencia'!$H$3:$M$17,2,0))</f>
        <v/>
      </c>
      <c r="AO197" s="261" t="str">
        <f>IF(ISERROR(VLOOKUP(AL197,'Listas Ley Transparencia'!$H$3:$M$17,3,0)),"",VLOOKUP(AL197,'Listas Ley Transparencia'!$H$3:$M$17,3,0))</f>
        <v/>
      </c>
      <c r="AP197" s="261" t="str">
        <f>IF(ISERROR(VLOOKUP(AL197,'Listas Ley Transparencia'!$H$3:$M$17,4,0)),"",VLOOKUP(AL197,'Listas Ley Transparencia'!$H$3:$M$17,4,0))</f>
        <v/>
      </c>
      <c r="AQ197" s="262" t="str">
        <f>IF(ISERROR(VLOOKUP(AL197,'Listas Ley Transparencia'!$H$3:$M$17,6,0)),"",VLOOKUP(AL197,'Listas Ley Transparencia'!$H$3:$M$17,6,0))</f>
        <v/>
      </c>
      <c r="AR197" s="246"/>
      <c r="AS197" s="217"/>
      <c r="AT197" s="247"/>
      <c r="AU197" s="247"/>
      <c r="AV197" s="208"/>
      <c r="AW197" s="270"/>
      <c r="AX197" s="271"/>
      <c r="AY197" s="272"/>
      <c r="AZ197" s="272"/>
      <c r="BA197" s="273" t="str">
        <f t="shared" si="7"/>
        <v>No</v>
      </c>
    </row>
    <row r="198" spans="1:53" ht="93" customHeight="1" x14ac:dyDescent="0.2">
      <c r="A198" s="209">
        <v>196</v>
      </c>
      <c r="B198" s="210"/>
      <c r="C198" s="210"/>
      <c r="D198" s="210"/>
      <c r="E198" s="211"/>
      <c r="F198" s="210"/>
      <c r="G198" s="210"/>
      <c r="H198" s="210"/>
      <c r="I198" s="221"/>
      <c r="J198" s="221"/>
      <c r="K198" s="213"/>
      <c r="L198" s="214"/>
      <c r="M198" s="237"/>
      <c r="N198" s="240"/>
      <c r="O198" s="239">
        <f>IFERROR(VLOOKUP(N198,'Listas Generales'!$B$25:$C$29,2,0),0)</f>
        <v>0</v>
      </c>
      <c r="P198" s="240"/>
      <c r="Q198" s="239">
        <f>IFERROR(VLOOKUP(P198,'Listas Generales'!$B$32:$C$36,2,0),0)</f>
        <v>0</v>
      </c>
      <c r="R198" s="240"/>
      <c r="S198" s="239">
        <f>IFERROR(VLOOKUP(R198,'Listas Generales'!$B$40:$C$44,2,0),0)</f>
        <v>0</v>
      </c>
      <c r="T198" s="241">
        <f t="shared" si="6"/>
        <v>0</v>
      </c>
      <c r="U198" s="240" t="str">
        <f>IFERROR(VLOOKUP(T198,'Listas Generales'!$B$4:$C$7,2,0),"-")</f>
        <v>Sin clasificar</v>
      </c>
      <c r="V198" s="215"/>
      <c r="W198" s="246"/>
      <c r="X198" s="247"/>
      <c r="Y198" s="247"/>
      <c r="Z198" s="247"/>
      <c r="AA198" s="247"/>
      <c r="AB198" s="248"/>
      <c r="AC198" s="257"/>
      <c r="AD198" s="252"/>
      <c r="AE198" s="252"/>
      <c r="AF198" s="252"/>
      <c r="AG198" s="252"/>
      <c r="AH198" s="255"/>
      <c r="AI198" s="283"/>
      <c r="AJ198" s="255"/>
      <c r="AK198" s="283"/>
      <c r="AL198" s="252"/>
      <c r="AM198" s="218"/>
      <c r="AN198" s="260" t="str">
        <f>IF(ISERROR(VLOOKUP(AL198,'Listas Ley Transparencia'!$H$3:$M$17,2,0)),"",VLOOKUP(AL198,'Listas Ley Transparencia'!$H$3:$M$17,2,0))</f>
        <v/>
      </c>
      <c r="AO198" s="261" t="str">
        <f>IF(ISERROR(VLOOKUP(AL198,'Listas Ley Transparencia'!$H$3:$M$17,3,0)),"",VLOOKUP(AL198,'Listas Ley Transparencia'!$H$3:$M$17,3,0))</f>
        <v/>
      </c>
      <c r="AP198" s="261" t="str">
        <f>IF(ISERROR(VLOOKUP(AL198,'Listas Ley Transparencia'!$H$3:$M$17,4,0)),"",VLOOKUP(AL198,'Listas Ley Transparencia'!$H$3:$M$17,4,0))</f>
        <v/>
      </c>
      <c r="AQ198" s="262" t="str">
        <f>IF(ISERROR(VLOOKUP(AL198,'Listas Ley Transparencia'!$H$3:$M$17,6,0)),"",VLOOKUP(AL198,'Listas Ley Transparencia'!$H$3:$M$17,6,0))</f>
        <v/>
      </c>
      <c r="AR198" s="246"/>
      <c r="AS198" s="217"/>
      <c r="AT198" s="247"/>
      <c r="AU198" s="247"/>
      <c r="AV198" s="208"/>
      <c r="AW198" s="270"/>
      <c r="AX198" s="271"/>
      <c r="AY198" s="272"/>
      <c r="AZ198" s="272"/>
      <c r="BA198" s="273" t="str">
        <f t="shared" si="7"/>
        <v>No</v>
      </c>
    </row>
    <row r="199" spans="1:53" ht="93" customHeight="1" x14ac:dyDescent="0.2">
      <c r="A199" s="209">
        <v>197</v>
      </c>
      <c r="B199" s="210"/>
      <c r="C199" s="210"/>
      <c r="D199" s="210"/>
      <c r="E199" s="211"/>
      <c r="F199" s="210"/>
      <c r="G199" s="210"/>
      <c r="H199" s="210"/>
      <c r="I199" s="221"/>
      <c r="J199" s="221"/>
      <c r="K199" s="213"/>
      <c r="L199" s="214"/>
      <c r="M199" s="237"/>
      <c r="N199" s="240"/>
      <c r="O199" s="239">
        <f>IFERROR(VLOOKUP(N199,'Listas Generales'!$B$25:$C$29,2,0),0)</f>
        <v>0</v>
      </c>
      <c r="P199" s="240"/>
      <c r="Q199" s="239">
        <f>IFERROR(VLOOKUP(P199,'Listas Generales'!$B$32:$C$36,2,0),0)</f>
        <v>0</v>
      </c>
      <c r="R199" s="240"/>
      <c r="S199" s="239">
        <f>IFERROR(VLOOKUP(R199,'Listas Generales'!$B$40:$C$44,2,0),0)</f>
        <v>0</v>
      </c>
      <c r="T199" s="241">
        <f t="shared" si="6"/>
        <v>0</v>
      </c>
      <c r="U199" s="240" t="str">
        <f>IFERROR(VLOOKUP(T199,'Listas Generales'!$B$4:$C$7,2,0),"-")</f>
        <v>Sin clasificar</v>
      </c>
      <c r="V199" s="215"/>
      <c r="W199" s="246"/>
      <c r="X199" s="247"/>
      <c r="Y199" s="247"/>
      <c r="Z199" s="247"/>
      <c r="AA199" s="247"/>
      <c r="AB199" s="248"/>
      <c r="AC199" s="257"/>
      <c r="AD199" s="252"/>
      <c r="AE199" s="252"/>
      <c r="AF199" s="252"/>
      <c r="AG199" s="252"/>
      <c r="AH199" s="255"/>
      <c r="AI199" s="283"/>
      <c r="AJ199" s="255"/>
      <c r="AK199" s="283"/>
      <c r="AL199" s="252"/>
      <c r="AM199" s="218"/>
      <c r="AN199" s="260" t="str">
        <f>IF(ISERROR(VLOOKUP(AL199,'Listas Ley Transparencia'!$H$3:$M$17,2,0)),"",VLOOKUP(AL199,'Listas Ley Transparencia'!$H$3:$M$17,2,0))</f>
        <v/>
      </c>
      <c r="AO199" s="261" t="str">
        <f>IF(ISERROR(VLOOKUP(AL199,'Listas Ley Transparencia'!$H$3:$M$17,3,0)),"",VLOOKUP(AL199,'Listas Ley Transparencia'!$H$3:$M$17,3,0))</f>
        <v/>
      </c>
      <c r="AP199" s="261" t="str">
        <f>IF(ISERROR(VLOOKUP(AL199,'Listas Ley Transparencia'!$H$3:$M$17,4,0)),"",VLOOKUP(AL199,'Listas Ley Transparencia'!$H$3:$M$17,4,0))</f>
        <v/>
      </c>
      <c r="AQ199" s="262" t="str">
        <f>IF(ISERROR(VLOOKUP(AL199,'Listas Ley Transparencia'!$H$3:$M$17,6,0)),"",VLOOKUP(AL199,'Listas Ley Transparencia'!$H$3:$M$17,6,0))</f>
        <v/>
      </c>
      <c r="AR199" s="246"/>
      <c r="AS199" s="217"/>
      <c r="AT199" s="247"/>
      <c r="AU199" s="247"/>
      <c r="AV199" s="208"/>
      <c r="AW199" s="270"/>
      <c r="AX199" s="271"/>
      <c r="AY199" s="272"/>
      <c r="AZ199" s="272"/>
      <c r="BA199" s="273" t="str">
        <f t="shared" si="7"/>
        <v>No</v>
      </c>
    </row>
    <row r="200" spans="1:53" ht="93" customHeight="1" x14ac:dyDescent="0.2">
      <c r="A200" s="209">
        <v>198</v>
      </c>
      <c r="B200" s="210"/>
      <c r="C200" s="210"/>
      <c r="D200" s="210"/>
      <c r="E200" s="211"/>
      <c r="F200" s="210"/>
      <c r="G200" s="210"/>
      <c r="H200" s="210"/>
      <c r="I200" s="221"/>
      <c r="J200" s="221"/>
      <c r="K200" s="213"/>
      <c r="L200" s="214"/>
      <c r="M200" s="237"/>
      <c r="N200" s="240"/>
      <c r="O200" s="239">
        <f>IFERROR(VLOOKUP(N200,'Listas Generales'!$B$25:$C$29,2,0),0)</f>
        <v>0</v>
      </c>
      <c r="P200" s="240"/>
      <c r="Q200" s="239">
        <f>IFERROR(VLOOKUP(P200,'Listas Generales'!$B$32:$C$36,2,0),0)</f>
        <v>0</v>
      </c>
      <c r="R200" s="240"/>
      <c r="S200" s="239">
        <f>IFERROR(VLOOKUP(R200,'Listas Generales'!$B$40:$C$44,2,0),0)</f>
        <v>0</v>
      </c>
      <c r="T200" s="241">
        <f t="shared" si="6"/>
        <v>0</v>
      </c>
      <c r="U200" s="240" t="str">
        <f>IFERROR(VLOOKUP(T200,'Listas Generales'!$B$4:$C$7,2,0),"-")</f>
        <v>Sin clasificar</v>
      </c>
      <c r="V200" s="215"/>
      <c r="W200" s="246"/>
      <c r="X200" s="247"/>
      <c r="Y200" s="247"/>
      <c r="Z200" s="247"/>
      <c r="AA200" s="247"/>
      <c r="AB200" s="248"/>
      <c r="AC200" s="257"/>
      <c r="AD200" s="252"/>
      <c r="AE200" s="252"/>
      <c r="AF200" s="252"/>
      <c r="AG200" s="252"/>
      <c r="AH200" s="255"/>
      <c r="AI200" s="283"/>
      <c r="AJ200" s="255"/>
      <c r="AK200" s="283"/>
      <c r="AL200" s="252"/>
      <c r="AM200" s="218"/>
      <c r="AN200" s="260" t="str">
        <f>IF(ISERROR(VLOOKUP(AL200,'Listas Ley Transparencia'!$H$3:$M$17,2,0)),"",VLOOKUP(AL200,'Listas Ley Transparencia'!$H$3:$M$17,2,0))</f>
        <v/>
      </c>
      <c r="AO200" s="261" t="str">
        <f>IF(ISERROR(VLOOKUP(AL200,'Listas Ley Transparencia'!$H$3:$M$17,3,0)),"",VLOOKUP(AL200,'Listas Ley Transparencia'!$H$3:$M$17,3,0))</f>
        <v/>
      </c>
      <c r="AP200" s="261" t="str">
        <f>IF(ISERROR(VLOOKUP(AL200,'Listas Ley Transparencia'!$H$3:$M$17,4,0)),"",VLOOKUP(AL200,'Listas Ley Transparencia'!$H$3:$M$17,4,0))</f>
        <v/>
      </c>
      <c r="AQ200" s="262" t="str">
        <f>IF(ISERROR(VLOOKUP(AL200,'Listas Ley Transparencia'!$H$3:$M$17,6,0)),"",VLOOKUP(AL200,'Listas Ley Transparencia'!$H$3:$M$17,6,0))</f>
        <v/>
      </c>
      <c r="AR200" s="246"/>
      <c r="AS200" s="217"/>
      <c r="AT200" s="247"/>
      <c r="AU200" s="247"/>
      <c r="AV200" s="208"/>
      <c r="AW200" s="270"/>
      <c r="AX200" s="271"/>
      <c r="AY200" s="272"/>
      <c r="AZ200" s="272"/>
      <c r="BA200" s="273" t="str">
        <f t="shared" si="7"/>
        <v>No</v>
      </c>
    </row>
    <row r="201" spans="1:53" ht="93" customHeight="1" x14ac:dyDescent="0.2">
      <c r="A201" s="209">
        <v>199</v>
      </c>
      <c r="B201" s="210"/>
      <c r="C201" s="210"/>
      <c r="D201" s="210"/>
      <c r="E201" s="211"/>
      <c r="F201" s="210"/>
      <c r="G201" s="210"/>
      <c r="H201" s="210"/>
      <c r="I201" s="221"/>
      <c r="J201" s="221"/>
      <c r="K201" s="213"/>
      <c r="L201" s="214"/>
      <c r="M201" s="237"/>
      <c r="N201" s="240"/>
      <c r="O201" s="239">
        <f>IFERROR(VLOOKUP(N201,'Listas Generales'!$B$25:$C$29,2,0),0)</f>
        <v>0</v>
      </c>
      <c r="P201" s="240"/>
      <c r="Q201" s="239">
        <f>IFERROR(VLOOKUP(P201,'Listas Generales'!$B$32:$C$36,2,0),0)</f>
        <v>0</v>
      </c>
      <c r="R201" s="240"/>
      <c r="S201" s="239">
        <f>IFERROR(VLOOKUP(R201,'Listas Generales'!$B$40:$C$44,2,0),0)</f>
        <v>0</v>
      </c>
      <c r="T201" s="241">
        <f t="shared" si="6"/>
        <v>0</v>
      </c>
      <c r="U201" s="240" t="str">
        <f>IFERROR(VLOOKUP(T201,'Listas Generales'!$B$4:$C$7,2,0),"-")</f>
        <v>Sin clasificar</v>
      </c>
      <c r="V201" s="215"/>
      <c r="W201" s="246"/>
      <c r="X201" s="247"/>
      <c r="Y201" s="247"/>
      <c r="Z201" s="247"/>
      <c r="AA201" s="247"/>
      <c r="AB201" s="248"/>
      <c r="AC201" s="257"/>
      <c r="AD201" s="252"/>
      <c r="AE201" s="252"/>
      <c r="AF201" s="252"/>
      <c r="AG201" s="252"/>
      <c r="AH201" s="255"/>
      <c r="AI201" s="283"/>
      <c r="AJ201" s="255"/>
      <c r="AK201" s="283"/>
      <c r="AL201" s="252"/>
      <c r="AM201" s="218"/>
      <c r="AN201" s="260" t="str">
        <f>IF(ISERROR(VLOOKUP(AL201,'Listas Ley Transparencia'!$H$3:$M$17,2,0)),"",VLOOKUP(AL201,'Listas Ley Transparencia'!$H$3:$M$17,2,0))</f>
        <v/>
      </c>
      <c r="AO201" s="261" t="str">
        <f>IF(ISERROR(VLOOKUP(AL201,'Listas Ley Transparencia'!$H$3:$M$17,3,0)),"",VLOOKUP(AL201,'Listas Ley Transparencia'!$H$3:$M$17,3,0))</f>
        <v/>
      </c>
      <c r="AP201" s="261" t="str">
        <f>IF(ISERROR(VLOOKUP(AL201,'Listas Ley Transparencia'!$H$3:$M$17,4,0)),"",VLOOKUP(AL201,'Listas Ley Transparencia'!$H$3:$M$17,4,0))</f>
        <v/>
      </c>
      <c r="AQ201" s="262" t="str">
        <f>IF(ISERROR(VLOOKUP(AL201,'Listas Ley Transparencia'!$H$3:$M$17,6,0)),"",VLOOKUP(AL201,'Listas Ley Transparencia'!$H$3:$M$17,6,0))</f>
        <v/>
      </c>
      <c r="AR201" s="246"/>
      <c r="AS201" s="217"/>
      <c r="AT201" s="247"/>
      <c r="AU201" s="247"/>
      <c r="AV201" s="208"/>
      <c r="AW201" s="270"/>
      <c r="AX201" s="271"/>
      <c r="AY201" s="272"/>
      <c r="AZ201" s="272"/>
      <c r="BA201" s="273" t="str">
        <f t="shared" si="7"/>
        <v>No</v>
      </c>
    </row>
    <row r="202" spans="1:53" ht="93" customHeight="1" x14ac:dyDescent="0.2">
      <c r="A202" s="209">
        <v>200</v>
      </c>
      <c r="B202" s="210"/>
      <c r="C202" s="210"/>
      <c r="D202" s="210"/>
      <c r="E202" s="211"/>
      <c r="F202" s="210"/>
      <c r="G202" s="210"/>
      <c r="H202" s="210"/>
      <c r="I202" s="221"/>
      <c r="J202" s="221"/>
      <c r="K202" s="213"/>
      <c r="L202" s="214"/>
      <c r="M202" s="237"/>
      <c r="N202" s="240"/>
      <c r="O202" s="239">
        <f>IFERROR(VLOOKUP(N202,'Listas Generales'!$B$25:$C$29,2,0),0)</f>
        <v>0</v>
      </c>
      <c r="P202" s="240"/>
      <c r="Q202" s="239">
        <f>IFERROR(VLOOKUP(P202,'Listas Generales'!$B$32:$C$36,2,0),0)</f>
        <v>0</v>
      </c>
      <c r="R202" s="240"/>
      <c r="S202" s="239">
        <f>IFERROR(VLOOKUP(R202,'Listas Generales'!$B$40:$C$44,2,0),0)</f>
        <v>0</v>
      </c>
      <c r="T202" s="241">
        <f t="shared" si="6"/>
        <v>0</v>
      </c>
      <c r="U202" s="240" t="str">
        <f>IFERROR(VLOOKUP(T202,'Listas Generales'!$B$4:$C$7,2,0),"-")</f>
        <v>Sin clasificar</v>
      </c>
      <c r="V202" s="215"/>
      <c r="W202" s="246"/>
      <c r="X202" s="247"/>
      <c r="Y202" s="247"/>
      <c r="Z202" s="247"/>
      <c r="AA202" s="247"/>
      <c r="AB202" s="248"/>
      <c r="AC202" s="257"/>
      <c r="AD202" s="252"/>
      <c r="AE202" s="252"/>
      <c r="AF202" s="252"/>
      <c r="AG202" s="252"/>
      <c r="AH202" s="255"/>
      <c r="AI202" s="283"/>
      <c r="AJ202" s="255"/>
      <c r="AK202" s="283"/>
      <c r="AL202" s="252"/>
      <c r="AM202" s="218"/>
      <c r="AN202" s="260" t="str">
        <f>IF(ISERROR(VLOOKUP(AL202,'Listas Ley Transparencia'!$H$3:$M$17,2,0)),"",VLOOKUP(AL202,'Listas Ley Transparencia'!$H$3:$M$17,2,0))</f>
        <v/>
      </c>
      <c r="AO202" s="261" t="str">
        <f>IF(ISERROR(VLOOKUP(AL202,'Listas Ley Transparencia'!$H$3:$M$17,3,0)),"",VLOOKUP(AL202,'Listas Ley Transparencia'!$H$3:$M$17,3,0))</f>
        <v/>
      </c>
      <c r="AP202" s="261" t="str">
        <f>IF(ISERROR(VLOOKUP(AL202,'Listas Ley Transparencia'!$H$3:$M$17,4,0)),"",VLOOKUP(AL202,'Listas Ley Transparencia'!$H$3:$M$17,4,0))</f>
        <v/>
      </c>
      <c r="AQ202" s="262" t="str">
        <f>IF(ISERROR(VLOOKUP(AL202,'Listas Ley Transparencia'!$H$3:$M$17,6,0)),"",VLOOKUP(AL202,'Listas Ley Transparencia'!$H$3:$M$17,6,0))</f>
        <v/>
      </c>
      <c r="AR202" s="246"/>
      <c r="AS202" s="217"/>
      <c r="AT202" s="247"/>
      <c r="AU202" s="247"/>
      <c r="AV202" s="208"/>
      <c r="AW202" s="270"/>
      <c r="AX202" s="271"/>
      <c r="AY202" s="272"/>
      <c r="AZ202" s="272"/>
      <c r="BA202" s="273" t="str">
        <f t="shared" si="7"/>
        <v>No</v>
      </c>
    </row>
    <row r="203" spans="1:53" ht="93" customHeight="1" x14ac:dyDescent="0.2">
      <c r="A203" s="209">
        <v>201</v>
      </c>
      <c r="B203" s="210"/>
      <c r="C203" s="210"/>
      <c r="D203" s="210"/>
      <c r="E203" s="211"/>
      <c r="F203" s="210"/>
      <c r="G203" s="210"/>
      <c r="H203" s="210"/>
      <c r="I203" s="221"/>
      <c r="J203" s="221"/>
      <c r="K203" s="213"/>
      <c r="L203" s="214"/>
      <c r="M203" s="237"/>
      <c r="N203" s="240"/>
      <c r="O203" s="239">
        <f>IFERROR(VLOOKUP(N203,'Listas Generales'!$B$25:$C$29,2,0),0)</f>
        <v>0</v>
      </c>
      <c r="P203" s="240"/>
      <c r="Q203" s="239">
        <f>IFERROR(VLOOKUP(P203,'Listas Generales'!$B$32:$C$36,2,0),0)</f>
        <v>0</v>
      </c>
      <c r="R203" s="240"/>
      <c r="S203" s="239">
        <f>IFERROR(VLOOKUP(R203,'Listas Generales'!$B$40:$C$44,2,0),0)</f>
        <v>0</v>
      </c>
      <c r="T203" s="241">
        <f t="shared" si="6"/>
        <v>0</v>
      </c>
      <c r="U203" s="240" t="str">
        <f>IFERROR(VLOOKUP(T203,'Listas Generales'!$B$4:$C$7,2,0),"-")</f>
        <v>Sin clasificar</v>
      </c>
      <c r="V203" s="215"/>
      <c r="W203" s="246"/>
      <c r="X203" s="247"/>
      <c r="Y203" s="247"/>
      <c r="Z203" s="247"/>
      <c r="AA203" s="247"/>
      <c r="AB203" s="248"/>
      <c r="AC203" s="257"/>
      <c r="AD203" s="252"/>
      <c r="AE203" s="252"/>
      <c r="AF203" s="252"/>
      <c r="AG203" s="252"/>
      <c r="AH203" s="255"/>
      <c r="AI203" s="283"/>
      <c r="AJ203" s="255"/>
      <c r="AK203" s="283"/>
      <c r="AL203" s="252"/>
      <c r="AM203" s="218"/>
      <c r="AN203" s="260" t="str">
        <f>IF(ISERROR(VLOOKUP(AL203,'Listas Ley Transparencia'!$H$3:$M$17,2,0)),"",VLOOKUP(AL203,'Listas Ley Transparencia'!$H$3:$M$17,2,0))</f>
        <v/>
      </c>
      <c r="AO203" s="261" t="str">
        <f>IF(ISERROR(VLOOKUP(AL203,'Listas Ley Transparencia'!$H$3:$M$17,3,0)),"",VLOOKUP(AL203,'Listas Ley Transparencia'!$H$3:$M$17,3,0))</f>
        <v/>
      </c>
      <c r="AP203" s="261" t="str">
        <f>IF(ISERROR(VLOOKUP(AL203,'Listas Ley Transparencia'!$H$3:$M$17,4,0)),"",VLOOKUP(AL203,'Listas Ley Transparencia'!$H$3:$M$17,4,0))</f>
        <v/>
      </c>
      <c r="AQ203" s="262" t="str">
        <f>IF(ISERROR(VLOOKUP(AL203,'Listas Ley Transparencia'!$H$3:$M$17,6,0)),"",VLOOKUP(AL203,'Listas Ley Transparencia'!$H$3:$M$17,6,0))</f>
        <v/>
      </c>
      <c r="AR203" s="246"/>
      <c r="AS203" s="217"/>
      <c r="AT203" s="247"/>
      <c r="AU203" s="247"/>
      <c r="AV203" s="208"/>
      <c r="AW203" s="270"/>
      <c r="AX203" s="271"/>
      <c r="AY203" s="272"/>
      <c r="AZ203" s="272"/>
      <c r="BA203" s="273" t="str">
        <f t="shared" si="7"/>
        <v>No</v>
      </c>
    </row>
    <row r="204" spans="1:53" ht="93" customHeight="1" x14ac:dyDescent="0.2">
      <c r="A204" s="209">
        <v>202</v>
      </c>
      <c r="B204" s="210"/>
      <c r="C204" s="210"/>
      <c r="D204" s="210"/>
      <c r="E204" s="211"/>
      <c r="F204" s="210"/>
      <c r="G204" s="210"/>
      <c r="H204" s="210"/>
      <c r="I204" s="221"/>
      <c r="J204" s="221"/>
      <c r="K204" s="213"/>
      <c r="L204" s="214"/>
      <c r="M204" s="237"/>
      <c r="N204" s="240"/>
      <c r="O204" s="239">
        <f>IFERROR(VLOOKUP(N204,'Listas Generales'!$B$25:$C$29,2,0),0)</f>
        <v>0</v>
      </c>
      <c r="P204" s="240"/>
      <c r="Q204" s="239">
        <f>IFERROR(VLOOKUP(P204,'Listas Generales'!$B$32:$C$36,2,0),0)</f>
        <v>0</v>
      </c>
      <c r="R204" s="240"/>
      <c r="S204" s="239">
        <f>IFERROR(VLOOKUP(R204,'Listas Generales'!$B$40:$C$44,2,0),0)</f>
        <v>0</v>
      </c>
      <c r="T204" s="241">
        <f t="shared" si="6"/>
        <v>0</v>
      </c>
      <c r="U204" s="240" t="str">
        <f>IFERROR(VLOOKUP(T204,'Listas Generales'!$B$4:$C$7,2,0),"-")</f>
        <v>Sin clasificar</v>
      </c>
      <c r="V204" s="215"/>
      <c r="W204" s="246"/>
      <c r="X204" s="247"/>
      <c r="Y204" s="247"/>
      <c r="Z204" s="247"/>
      <c r="AA204" s="247"/>
      <c r="AB204" s="248"/>
      <c r="AC204" s="257"/>
      <c r="AD204" s="252"/>
      <c r="AE204" s="252"/>
      <c r="AF204" s="252"/>
      <c r="AG204" s="252"/>
      <c r="AH204" s="255"/>
      <c r="AI204" s="283"/>
      <c r="AJ204" s="255"/>
      <c r="AK204" s="283"/>
      <c r="AL204" s="252"/>
      <c r="AM204" s="218"/>
      <c r="AN204" s="260" t="str">
        <f>IF(ISERROR(VLOOKUP(AL204,'Listas Ley Transparencia'!$H$3:$M$17,2,0)),"",VLOOKUP(AL204,'Listas Ley Transparencia'!$H$3:$M$17,2,0))</f>
        <v/>
      </c>
      <c r="AO204" s="261" t="str">
        <f>IF(ISERROR(VLOOKUP(AL204,'Listas Ley Transparencia'!$H$3:$M$17,3,0)),"",VLOOKUP(AL204,'Listas Ley Transparencia'!$H$3:$M$17,3,0))</f>
        <v/>
      </c>
      <c r="AP204" s="261" t="str">
        <f>IF(ISERROR(VLOOKUP(AL204,'Listas Ley Transparencia'!$H$3:$M$17,4,0)),"",VLOOKUP(AL204,'Listas Ley Transparencia'!$H$3:$M$17,4,0))</f>
        <v/>
      </c>
      <c r="AQ204" s="262" t="str">
        <f>IF(ISERROR(VLOOKUP(AL204,'Listas Ley Transparencia'!$H$3:$M$17,6,0)),"",VLOOKUP(AL204,'Listas Ley Transparencia'!$H$3:$M$17,6,0))</f>
        <v/>
      </c>
      <c r="AR204" s="246"/>
      <c r="AS204" s="217"/>
      <c r="AT204" s="247"/>
      <c r="AU204" s="247"/>
      <c r="AV204" s="208"/>
      <c r="AW204" s="270"/>
      <c r="AX204" s="271"/>
      <c r="AY204" s="272"/>
      <c r="AZ204" s="272"/>
      <c r="BA204" s="273" t="str">
        <f t="shared" si="7"/>
        <v>No</v>
      </c>
    </row>
    <row r="205" spans="1:53" ht="93" customHeight="1" x14ac:dyDescent="0.2">
      <c r="A205" s="209">
        <v>203</v>
      </c>
      <c r="B205" s="210"/>
      <c r="C205" s="210"/>
      <c r="D205" s="210"/>
      <c r="E205" s="211"/>
      <c r="F205" s="210"/>
      <c r="G205" s="210"/>
      <c r="H205" s="210"/>
      <c r="I205" s="221"/>
      <c r="J205" s="221"/>
      <c r="K205" s="213"/>
      <c r="L205" s="214"/>
      <c r="M205" s="237"/>
      <c r="N205" s="240"/>
      <c r="O205" s="239">
        <f>IFERROR(VLOOKUP(N205,'Listas Generales'!$B$25:$C$29,2,0),0)</f>
        <v>0</v>
      </c>
      <c r="P205" s="240"/>
      <c r="Q205" s="239">
        <f>IFERROR(VLOOKUP(P205,'Listas Generales'!$B$32:$C$36,2,0),0)</f>
        <v>0</v>
      </c>
      <c r="R205" s="240"/>
      <c r="S205" s="239">
        <f>IFERROR(VLOOKUP(R205,'Listas Generales'!$B$40:$C$44,2,0),0)</f>
        <v>0</v>
      </c>
      <c r="T205" s="241">
        <f t="shared" si="6"/>
        <v>0</v>
      </c>
      <c r="U205" s="240" t="str">
        <f>IFERROR(VLOOKUP(T205,'Listas Generales'!$B$4:$C$7,2,0),"-")</f>
        <v>Sin clasificar</v>
      </c>
      <c r="V205" s="215"/>
      <c r="W205" s="246"/>
      <c r="X205" s="247"/>
      <c r="Y205" s="247"/>
      <c r="Z205" s="247"/>
      <c r="AA205" s="247"/>
      <c r="AB205" s="248"/>
      <c r="AC205" s="257"/>
      <c r="AD205" s="252"/>
      <c r="AE205" s="252"/>
      <c r="AF205" s="252"/>
      <c r="AG205" s="252"/>
      <c r="AH205" s="255"/>
      <c r="AI205" s="283"/>
      <c r="AJ205" s="255"/>
      <c r="AK205" s="283"/>
      <c r="AL205" s="252"/>
      <c r="AM205" s="218"/>
      <c r="AN205" s="260" t="str">
        <f>IF(ISERROR(VLOOKUP(AL205,'Listas Ley Transparencia'!$H$3:$M$17,2,0)),"",VLOOKUP(AL205,'Listas Ley Transparencia'!$H$3:$M$17,2,0))</f>
        <v/>
      </c>
      <c r="AO205" s="261" t="str">
        <f>IF(ISERROR(VLOOKUP(AL205,'Listas Ley Transparencia'!$H$3:$M$17,3,0)),"",VLOOKUP(AL205,'Listas Ley Transparencia'!$H$3:$M$17,3,0))</f>
        <v/>
      </c>
      <c r="AP205" s="261" t="str">
        <f>IF(ISERROR(VLOOKUP(AL205,'Listas Ley Transparencia'!$H$3:$M$17,4,0)),"",VLOOKUP(AL205,'Listas Ley Transparencia'!$H$3:$M$17,4,0))</f>
        <v/>
      </c>
      <c r="AQ205" s="262" t="str">
        <f>IF(ISERROR(VLOOKUP(AL205,'Listas Ley Transparencia'!$H$3:$M$17,6,0)),"",VLOOKUP(AL205,'Listas Ley Transparencia'!$H$3:$M$17,6,0))</f>
        <v/>
      </c>
      <c r="AR205" s="246"/>
      <c r="AS205" s="217"/>
      <c r="AT205" s="247"/>
      <c r="AU205" s="247"/>
      <c r="AV205" s="208"/>
      <c r="AW205" s="270"/>
      <c r="AX205" s="271"/>
      <c r="AY205" s="272"/>
      <c r="AZ205" s="272"/>
      <c r="BA205" s="273" t="str">
        <f t="shared" si="7"/>
        <v>No</v>
      </c>
    </row>
    <row r="206" spans="1:53" ht="93" customHeight="1" x14ac:dyDescent="0.2">
      <c r="A206" s="209">
        <v>204</v>
      </c>
      <c r="B206" s="210"/>
      <c r="C206" s="210"/>
      <c r="D206" s="210"/>
      <c r="E206" s="211"/>
      <c r="F206" s="210"/>
      <c r="G206" s="210"/>
      <c r="H206" s="210"/>
      <c r="I206" s="221"/>
      <c r="J206" s="221"/>
      <c r="K206" s="213"/>
      <c r="L206" s="214"/>
      <c r="M206" s="237"/>
      <c r="N206" s="240"/>
      <c r="O206" s="239">
        <f>IFERROR(VLOOKUP(N206,'Listas Generales'!$B$25:$C$29,2,0),0)</f>
        <v>0</v>
      </c>
      <c r="P206" s="240"/>
      <c r="Q206" s="239">
        <f>IFERROR(VLOOKUP(P206,'Listas Generales'!$B$32:$C$36,2,0),0)</f>
        <v>0</v>
      </c>
      <c r="R206" s="240"/>
      <c r="S206" s="239">
        <f>IFERROR(VLOOKUP(R206,'Listas Generales'!$B$40:$C$44,2,0),0)</f>
        <v>0</v>
      </c>
      <c r="T206" s="241">
        <f t="shared" si="6"/>
        <v>0</v>
      </c>
      <c r="U206" s="240" t="str">
        <f>IFERROR(VLOOKUP(T206,'Listas Generales'!$B$4:$C$7,2,0),"-")</f>
        <v>Sin clasificar</v>
      </c>
      <c r="V206" s="215"/>
      <c r="W206" s="246"/>
      <c r="X206" s="247"/>
      <c r="Y206" s="247"/>
      <c r="Z206" s="247"/>
      <c r="AA206" s="247"/>
      <c r="AB206" s="248"/>
      <c r="AC206" s="257"/>
      <c r="AD206" s="252"/>
      <c r="AE206" s="252"/>
      <c r="AF206" s="252"/>
      <c r="AG206" s="252"/>
      <c r="AH206" s="255"/>
      <c r="AI206" s="283"/>
      <c r="AJ206" s="255"/>
      <c r="AK206" s="283"/>
      <c r="AL206" s="252"/>
      <c r="AM206" s="218"/>
      <c r="AN206" s="260" t="str">
        <f>IF(ISERROR(VLOOKUP(AL206,'Listas Ley Transparencia'!$H$3:$M$17,2,0)),"",VLOOKUP(AL206,'Listas Ley Transparencia'!$H$3:$M$17,2,0))</f>
        <v/>
      </c>
      <c r="AO206" s="261" t="str">
        <f>IF(ISERROR(VLOOKUP(AL206,'Listas Ley Transparencia'!$H$3:$M$17,3,0)),"",VLOOKUP(AL206,'Listas Ley Transparencia'!$H$3:$M$17,3,0))</f>
        <v/>
      </c>
      <c r="AP206" s="261" t="str">
        <f>IF(ISERROR(VLOOKUP(AL206,'Listas Ley Transparencia'!$H$3:$M$17,4,0)),"",VLOOKUP(AL206,'Listas Ley Transparencia'!$H$3:$M$17,4,0))</f>
        <v/>
      </c>
      <c r="AQ206" s="262" t="str">
        <f>IF(ISERROR(VLOOKUP(AL206,'Listas Ley Transparencia'!$H$3:$M$17,6,0)),"",VLOOKUP(AL206,'Listas Ley Transparencia'!$H$3:$M$17,6,0))</f>
        <v/>
      </c>
      <c r="AR206" s="246"/>
      <c r="AS206" s="217"/>
      <c r="AT206" s="247"/>
      <c r="AU206" s="247"/>
      <c r="AV206" s="208"/>
      <c r="AW206" s="270"/>
      <c r="AX206" s="271"/>
      <c r="AY206" s="272"/>
      <c r="AZ206" s="272"/>
      <c r="BA206" s="273" t="str">
        <f t="shared" si="7"/>
        <v>No</v>
      </c>
    </row>
    <row r="207" spans="1:53" ht="93" customHeight="1" x14ac:dyDescent="0.2">
      <c r="A207" s="209">
        <v>205</v>
      </c>
      <c r="B207" s="210"/>
      <c r="C207" s="210"/>
      <c r="D207" s="210"/>
      <c r="E207" s="211"/>
      <c r="F207" s="210"/>
      <c r="G207" s="210"/>
      <c r="H207" s="210"/>
      <c r="I207" s="221"/>
      <c r="J207" s="221"/>
      <c r="K207" s="213"/>
      <c r="L207" s="214"/>
      <c r="M207" s="237"/>
      <c r="N207" s="240"/>
      <c r="O207" s="239">
        <f>IFERROR(VLOOKUP(N207,'Listas Generales'!$B$25:$C$29,2,0),0)</f>
        <v>0</v>
      </c>
      <c r="P207" s="240"/>
      <c r="Q207" s="239">
        <f>IFERROR(VLOOKUP(P207,'Listas Generales'!$B$32:$C$36,2,0),0)</f>
        <v>0</v>
      </c>
      <c r="R207" s="240"/>
      <c r="S207" s="239">
        <f>IFERROR(VLOOKUP(R207,'Listas Generales'!$B$40:$C$44,2,0),0)</f>
        <v>0</v>
      </c>
      <c r="T207" s="241">
        <f t="shared" si="6"/>
        <v>0</v>
      </c>
      <c r="U207" s="240" t="str">
        <f>IFERROR(VLOOKUP(T207,'Listas Generales'!$B$4:$C$7,2,0),"-")</f>
        <v>Sin clasificar</v>
      </c>
      <c r="V207" s="215"/>
      <c r="W207" s="246"/>
      <c r="X207" s="247"/>
      <c r="Y207" s="247"/>
      <c r="Z207" s="247"/>
      <c r="AA207" s="247"/>
      <c r="AB207" s="248"/>
      <c r="AC207" s="257"/>
      <c r="AD207" s="252"/>
      <c r="AE207" s="252"/>
      <c r="AF207" s="252"/>
      <c r="AG207" s="252"/>
      <c r="AH207" s="255"/>
      <c r="AI207" s="283"/>
      <c r="AJ207" s="255"/>
      <c r="AK207" s="283"/>
      <c r="AL207" s="252"/>
      <c r="AM207" s="218"/>
      <c r="AN207" s="260" t="str">
        <f>IF(ISERROR(VLOOKUP(AL207,'Listas Ley Transparencia'!$H$3:$M$17,2,0)),"",VLOOKUP(AL207,'Listas Ley Transparencia'!$H$3:$M$17,2,0))</f>
        <v/>
      </c>
      <c r="AO207" s="261" t="str">
        <f>IF(ISERROR(VLOOKUP(AL207,'Listas Ley Transparencia'!$H$3:$M$17,3,0)),"",VLOOKUP(AL207,'Listas Ley Transparencia'!$H$3:$M$17,3,0))</f>
        <v/>
      </c>
      <c r="AP207" s="261" t="str">
        <f>IF(ISERROR(VLOOKUP(AL207,'Listas Ley Transparencia'!$H$3:$M$17,4,0)),"",VLOOKUP(AL207,'Listas Ley Transparencia'!$H$3:$M$17,4,0))</f>
        <v/>
      </c>
      <c r="AQ207" s="262" t="str">
        <f>IF(ISERROR(VLOOKUP(AL207,'Listas Ley Transparencia'!$H$3:$M$17,6,0)),"",VLOOKUP(AL207,'Listas Ley Transparencia'!$H$3:$M$17,6,0))</f>
        <v/>
      </c>
      <c r="AR207" s="246"/>
      <c r="AS207" s="217"/>
      <c r="AT207" s="247"/>
      <c r="AU207" s="247"/>
      <c r="AV207" s="208"/>
      <c r="AW207" s="270"/>
      <c r="AX207" s="271"/>
      <c r="AY207" s="272"/>
      <c r="AZ207" s="272"/>
      <c r="BA207" s="273" t="str">
        <f t="shared" si="7"/>
        <v>No</v>
      </c>
    </row>
    <row r="208" spans="1:53" ht="93" customHeight="1" x14ac:dyDescent="0.2">
      <c r="A208" s="209">
        <v>206</v>
      </c>
      <c r="B208" s="210"/>
      <c r="C208" s="210"/>
      <c r="D208" s="210"/>
      <c r="E208" s="211"/>
      <c r="F208" s="210"/>
      <c r="G208" s="210"/>
      <c r="H208" s="210"/>
      <c r="I208" s="221"/>
      <c r="J208" s="221"/>
      <c r="K208" s="213"/>
      <c r="L208" s="214"/>
      <c r="M208" s="237"/>
      <c r="N208" s="240"/>
      <c r="O208" s="239">
        <f>IFERROR(VLOOKUP(N208,'Listas Generales'!$B$25:$C$29,2,0),0)</f>
        <v>0</v>
      </c>
      <c r="P208" s="240"/>
      <c r="Q208" s="239">
        <f>IFERROR(VLOOKUP(P208,'Listas Generales'!$B$32:$C$36,2,0),0)</f>
        <v>0</v>
      </c>
      <c r="R208" s="240"/>
      <c r="S208" s="239">
        <f>IFERROR(VLOOKUP(R208,'Listas Generales'!$B$40:$C$44,2,0),0)</f>
        <v>0</v>
      </c>
      <c r="T208" s="241">
        <f t="shared" si="6"/>
        <v>0</v>
      </c>
      <c r="U208" s="240" t="str">
        <f>IFERROR(VLOOKUP(T208,'Listas Generales'!$B$4:$C$7,2,0),"-")</f>
        <v>Sin clasificar</v>
      </c>
      <c r="V208" s="215"/>
      <c r="W208" s="246"/>
      <c r="X208" s="247"/>
      <c r="Y208" s="247"/>
      <c r="Z208" s="247"/>
      <c r="AA208" s="247"/>
      <c r="AB208" s="248"/>
      <c r="AC208" s="257"/>
      <c r="AD208" s="252"/>
      <c r="AE208" s="252"/>
      <c r="AF208" s="252"/>
      <c r="AG208" s="252"/>
      <c r="AH208" s="255"/>
      <c r="AI208" s="283"/>
      <c r="AJ208" s="255"/>
      <c r="AK208" s="283"/>
      <c r="AL208" s="252"/>
      <c r="AM208" s="218"/>
      <c r="AN208" s="260" t="str">
        <f>IF(ISERROR(VLOOKUP(AL208,'Listas Ley Transparencia'!$H$3:$M$17,2,0)),"",VLOOKUP(AL208,'Listas Ley Transparencia'!$H$3:$M$17,2,0))</f>
        <v/>
      </c>
      <c r="AO208" s="261" t="str">
        <f>IF(ISERROR(VLOOKUP(AL208,'Listas Ley Transparencia'!$H$3:$M$17,3,0)),"",VLOOKUP(AL208,'Listas Ley Transparencia'!$H$3:$M$17,3,0))</f>
        <v/>
      </c>
      <c r="AP208" s="261" t="str">
        <f>IF(ISERROR(VLOOKUP(AL208,'Listas Ley Transparencia'!$H$3:$M$17,4,0)),"",VLOOKUP(AL208,'Listas Ley Transparencia'!$H$3:$M$17,4,0))</f>
        <v/>
      </c>
      <c r="AQ208" s="262" t="str">
        <f>IF(ISERROR(VLOOKUP(AL208,'Listas Ley Transparencia'!$H$3:$M$17,6,0)),"",VLOOKUP(AL208,'Listas Ley Transparencia'!$H$3:$M$17,6,0))</f>
        <v/>
      </c>
      <c r="AR208" s="246"/>
      <c r="AS208" s="217"/>
      <c r="AT208" s="247"/>
      <c r="AU208" s="247"/>
      <c r="AV208" s="208"/>
      <c r="AW208" s="270"/>
      <c r="AX208" s="271"/>
      <c r="AY208" s="272"/>
      <c r="AZ208" s="272"/>
      <c r="BA208" s="273" t="str">
        <f t="shared" si="7"/>
        <v>No</v>
      </c>
    </row>
    <row r="209" spans="1:53" ht="93" customHeight="1" x14ac:dyDescent="0.2">
      <c r="A209" s="209">
        <v>207</v>
      </c>
      <c r="B209" s="210"/>
      <c r="C209" s="210"/>
      <c r="D209" s="210"/>
      <c r="E209" s="211"/>
      <c r="F209" s="210"/>
      <c r="G209" s="210"/>
      <c r="H209" s="210"/>
      <c r="I209" s="221"/>
      <c r="J209" s="221"/>
      <c r="K209" s="213"/>
      <c r="L209" s="214"/>
      <c r="M209" s="237"/>
      <c r="N209" s="240"/>
      <c r="O209" s="239">
        <f>IFERROR(VLOOKUP(N209,'Listas Generales'!$B$25:$C$29,2,0),0)</f>
        <v>0</v>
      </c>
      <c r="P209" s="240"/>
      <c r="Q209" s="239">
        <f>IFERROR(VLOOKUP(P209,'Listas Generales'!$B$32:$C$36,2,0),0)</f>
        <v>0</v>
      </c>
      <c r="R209" s="240"/>
      <c r="S209" s="239">
        <f>IFERROR(VLOOKUP(R209,'Listas Generales'!$B$40:$C$44,2,0),0)</f>
        <v>0</v>
      </c>
      <c r="T209" s="241">
        <f t="shared" si="6"/>
        <v>0</v>
      </c>
      <c r="U209" s="240" t="str">
        <f>IFERROR(VLOOKUP(T209,'Listas Generales'!$B$4:$C$7,2,0),"-")</f>
        <v>Sin clasificar</v>
      </c>
      <c r="V209" s="215"/>
      <c r="W209" s="246"/>
      <c r="X209" s="247"/>
      <c r="Y209" s="247"/>
      <c r="Z209" s="247"/>
      <c r="AA209" s="247"/>
      <c r="AB209" s="248"/>
      <c r="AC209" s="257"/>
      <c r="AD209" s="252"/>
      <c r="AE209" s="252"/>
      <c r="AF209" s="252"/>
      <c r="AG209" s="252"/>
      <c r="AH209" s="255"/>
      <c r="AI209" s="283"/>
      <c r="AJ209" s="255"/>
      <c r="AK209" s="283"/>
      <c r="AL209" s="252"/>
      <c r="AM209" s="218"/>
      <c r="AN209" s="260" t="str">
        <f>IF(ISERROR(VLOOKUP(AL209,'Listas Ley Transparencia'!$H$3:$M$17,2,0)),"",VLOOKUP(AL209,'Listas Ley Transparencia'!$H$3:$M$17,2,0))</f>
        <v/>
      </c>
      <c r="AO209" s="261" t="str">
        <f>IF(ISERROR(VLOOKUP(AL209,'Listas Ley Transparencia'!$H$3:$M$17,3,0)),"",VLOOKUP(AL209,'Listas Ley Transparencia'!$H$3:$M$17,3,0))</f>
        <v/>
      </c>
      <c r="AP209" s="261" t="str">
        <f>IF(ISERROR(VLOOKUP(AL209,'Listas Ley Transparencia'!$H$3:$M$17,4,0)),"",VLOOKUP(AL209,'Listas Ley Transparencia'!$H$3:$M$17,4,0))</f>
        <v/>
      </c>
      <c r="AQ209" s="262" t="str">
        <f>IF(ISERROR(VLOOKUP(AL209,'Listas Ley Transparencia'!$H$3:$M$17,6,0)),"",VLOOKUP(AL209,'Listas Ley Transparencia'!$H$3:$M$17,6,0))</f>
        <v/>
      </c>
      <c r="AR209" s="246"/>
      <c r="AS209" s="217"/>
      <c r="AT209" s="247"/>
      <c r="AU209" s="247"/>
      <c r="AV209" s="208"/>
      <c r="AW209" s="270"/>
      <c r="AX209" s="271"/>
      <c r="AY209" s="272"/>
      <c r="AZ209" s="272"/>
      <c r="BA209" s="273" t="str">
        <f t="shared" si="7"/>
        <v>No</v>
      </c>
    </row>
    <row r="210" spans="1:53" ht="93" customHeight="1" x14ac:dyDescent="0.2">
      <c r="A210" s="209">
        <v>208</v>
      </c>
      <c r="B210" s="210"/>
      <c r="C210" s="210"/>
      <c r="D210" s="210"/>
      <c r="E210" s="211"/>
      <c r="F210" s="210"/>
      <c r="G210" s="210"/>
      <c r="H210" s="210"/>
      <c r="I210" s="221"/>
      <c r="J210" s="221"/>
      <c r="K210" s="213"/>
      <c r="L210" s="214"/>
      <c r="M210" s="237"/>
      <c r="N210" s="240"/>
      <c r="O210" s="239">
        <f>IFERROR(VLOOKUP(N210,'Listas Generales'!$B$25:$C$29,2,0),0)</f>
        <v>0</v>
      </c>
      <c r="P210" s="240"/>
      <c r="Q210" s="239">
        <f>IFERROR(VLOOKUP(P210,'Listas Generales'!$B$32:$C$36,2,0),0)</f>
        <v>0</v>
      </c>
      <c r="R210" s="240"/>
      <c r="S210" s="239">
        <f>IFERROR(VLOOKUP(R210,'Listas Generales'!$B$40:$C$44,2,0),0)</f>
        <v>0</v>
      </c>
      <c r="T210" s="241">
        <f t="shared" si="6"/>
        <v>0</v>
      </c>
      <c r="U210" s="240" t="str">
        <f>IFERROR(VLOOKUP(T210,'Listas Generales'!$B$4:$C$7,2,0),"-")</f>
        <v>Sin clasificar</v>
      </c>
      <c r="V210" s="215"/>
      <c r="W210" s="246"/>
      <c r="X210" s="247"/>
      <c r="Y210" s="247"/>
      <c r="Z210" s="247"/>
      <c r="AA210" s="247"/>
      <c r="AB210" s="248"/>
      <c r="AC210" s="257"/>
      <c r="AD210" s="252"/>
      <c r="AE210" s="252"/>
      <c r="AF210" s="252"/>
      <c r="AG210" s="252"/>
      <c r="AH210" s="255"/>
      <c r="AI210" s="283"/>
      <c r="AJ210" s="255"/>
      <c r="AK210" s="283"/>
      <c r="AL210" s="252"/>
      <c r="AM210" s="218"/>
      <c r="AN210" s="260" t="str">
        <f>IF(ISERROR(VLOOKUP(AL210,'Listas Ley Transparencia'!$H$3:$M$17,2,0)),"",VLOOKUP(AL210,'Listas Ley Transparencia'!$H$3:$M$17,2,0))</f>
        <v/>
      </c>
      <c r="AO210" s="261" t="str">
        <f>IF(ISERROR(VLOOKUP(AL210,'Listas Ley Transparencia'!$H$3:$M$17,3,0)),"",VLOOKUP(AL210,'Listas Ley Transparencia'!$H$3:$M$17,3,0))</f>
        <v/>
      </c>
      <c r="AP210" s="261" t="str">
        <f>IF(ISERROR(VLOOKUP(AL210,'Listas Ley Transparencia'!$H$3:$M$17,4,0)),"",VLOOKUP(AL210,'Listas Ley Transparencia'!$H$3:$M$17,4,0))</f>
        <v/>
      </c>
      <c r="AQ210" s="262" t="str">
        <f>IF(ISERROR(VLOOKUP(AL210,'Listas Ley Transparencia'!$H$3:$M$17,6,0)),"",VLOOKUP(AL210,'Listas Ley Transparencia'!$H$3:$M$17,6,0))</f>
        <v/>
      </c>
      <c r="AR210" s="246"/>
      <c r="AS210" s="217"/>
      <c r="AT210" s="247"/>
      <c r="AU210" s="247"/>
      <c r="AV210" s="208"/>
      <c r="AW210" s="270"/>
      <c r="AX210" s="271"/>
      <c r="AY210" s="272"/>
      <c r="AZ210" s="272"/>
      <c r="BA210" s="273" t="str">
        <f t="shared" si="7"/>
        <v>No</v>
      </c>
    </row>
    <row r="211" spans="1:53" ht="93" customHeight="1" x14ac:dyDescent="0.2">
      <c r="A211" s="209">
        <v>209</v>
      </c>
      <c r="B211" s="210"/>
      <c r="C211" s="210"/>
      <c r="D211" s="210"/>
      <c r="E211" s="211"/>
      <c r="F211" s="210"/>
      <c r="G211" s="210"/>
      <c r="H211" s="210"/>
      <c r="I211" s="221"/>
      <c r="J211" s="221"/>
      <c r="K211" s="213"/>
      <c r="L211" s="214"/>
      <c r="M211" s="237"/>
      <c r="N211" s="240"/>
      <c r="O211" s="239">
        <f>IFERROR(VLOOKUP(N211,'Listas Generales'!$B$25:$C$29,2,0),0)</f>
        <v>0</v>
      </c>
      <c r="P211" s="240"/>
      <c r="Q211" s="239">
        <f>IFERROR(VLOOKUP(P211,'Listas Generales'!$B$32:$C$36,2,0),0)</f>
        <v>0</v>
      </c>
      <c r="R211" s="240"/>
      <c r="S211" s="239">
        <f>IFERROR(VLOOKUP(R211,'Listas Generales'!$B$40:$C$44,2,0),0)</f>
        <v>0</v>
      </c>
      <c r="T211" s="241">
        <f t="shared" si="6"/>
        <v>0</v>
      </c>
      <c r="U211" s="240" t="str">
        <f>IFERROR(VLOOKUP(T211,'Listas Generales'!$B$4:$C$7,2,0),"-")</f>
        <v>Sin clasificar</v>
      </c>
      <c r="V211" s="215"/>
      <c r="W211" s="246"/>
      <c r="X211" s="247"/>
      <c r="Y211" s="247"/>
      <c r="Z211" s="247"/>
      <c r="AA211" s="247"/>
      <c r="AB211" s="248"/>
      <c r="AC211" s="257"/>
      <c r="AD211" s="252"/>
      <c r="AE211" s="252"/>
      <c r="AF211" s="252"/>
      <c r="AG211" s="252"/>
      <c r="AH211" s="255"/>
      <c r="AI211" s="283"/>
      <c r="AJ211" s="255"/>
      <c r="AK211" s="283"/>
      <c r="AL211" s="252"/>
      <c r="AM211" s="218"/>
      <c r="AN211" s="260" t="str">
        <f>IF(ISERROR(VLOOKUP(AL211,'Listas Ley Transparencia'!$H$3:$M$17,2,0)),"",VLOOKUP(AL211,'Listas Ley Transparencia'!$H$3:$M$17,2,0))</f>
        <v/>
      </c>
      <c r="AO211" s="261" t="str">
        <f>IF(ISERROR(VLOOKUP(AL211,'Listas Ley Transparencia'!$H$3:$M$17,3,0)),"",VLOOKUP(AL211,'Listas Ley Transparencia'!$H$3:$M$17,3,0))</f>
        <v/>
      </c>
      <c r="AP211" s="261" t="str">
        <f>IF(ISERROR(VLOOKUP(AL211,'Listas Ley Transparencia'!$H$3:$M$17,4,0)),"",VLOOKUP(AL211,'Listas Ley Transparencia'!$H$3:$M$17,4,0))</f>
        <v/>
      </c>
      <c r="AQ211" s="262" t="str">
        <f>IF(ISERROR(VLOOKUP(AL211,'Listas Ley Transparencia'!$H$3:$M$17,6,0)),"",VLOOKUP(AL211,'Listas Ley Transparencia'!$H$3:$M$17,6,0))</f>
        <v/>
      </c>
      <c r="AR211" s="246"/>
      <c r="AS211" s="217"/>
      <c r="AT211" s="247"/>
      <c r="AU211" s="247"/>
      <c r="AV211" s="208"/>
      <c r="AW211" s="270"/>
      <c r="AX211" s="271"/>
      <c r="AY211" s="272"/>
      <c r="AZ211" s="272"/>
      <c r="BA211" s="273" t="str">
        <f t="shared" si="7"/>
        <v>No</v>
      </c>
    </row>
    <row r="212" spans="1:53" ht="93" customHeight="1" x14ac:dyDescent="0.2">
      <c r="A212" s="209">
        <v>210</v>
      </c>
      <c r="B212" s="210"/>
      <c r="C212" s="210"/>
      <c r="D212" s="210"/>
      <c r="E212" s="211"/>
      <c r="F212" s="210"/>
      <c r="G212" s="210"/>
      <c r="H212" s="210"/>
      <c r="I212" s="221"/>
      <c r="J212" s="221"/>
      <c r="K212" s="213"/>
      <c r="L212" s="214"/>
      <c r="M212" s="237"/>
      <c r="N212" s="240"/>
      <c r="O212" s="239">
        <f>IFERROR(VLOOKUP(N212,'Listas Generales'!$B$25:$C$29,2,0),0)</f>
        <v>0</v>
      </c>
      <c r="P212" s="240"/>
      <c r="Q212" s="239">
        <f>IFERROR(VLOOKUP(P212,'Listas Generales'!$B$32:$C$36,2,0),0)</f>
        <v>0</v>
      </c>
      <c r="R212" s="240"/>
      <c r="S212" s="239">
        <f>IFERROR(VLOOKUP(R212,'Listas Generales'!$B$40:$C$44,2,0),0)</f>
        <v>0</v>
      </c>
      <c r="T212" s="241">
        <f t="shared" si="6"/>
        <v>0</v>
      </c>
      <c r="U212" s="240" t="str">
        <f>IFERROR(VLOOKUP(T212,'Listas Generales'!$B$4:$C$7,2,0),"-")</f>
        <v>Sin clasificar</v>
      </c>
      <c r="V212" s="215"/>
      <c r="W212" s="246"/>
      <c r="X212" s="247"/>
      <c r="Y212" s="247"/>
      <c r="Z212" s="247"/>
      <c r="AA212" s="247"/>
      <c r="AB212" s="248"/>
      <c r="AC212" s="257"/>
      <c r="AD212" s="252"/>
      <c r="AE212" s="252"/>
      <c r="AF212" s="252"/>
      <c r="AG212" s="252"/>
      <c r="AH212" s="255"/>
      <c r="AI212" s="283"/>
      <c r="AJ212" s="255"/>
      <c r="AK212" s="283"/>
      <c r="AL212" s="252"/>
      <c r="AM212" s="218"/>
      <c r="AN212" s="260" t="str">
        <f>IF(ISERROR(VLOOKUP(AL212,'Listas Ley Transparencia'!$H$3:$M$17,2,0)),"",VLOOKUP(AL212,'Listas Ley Transparencia'!$H$3:$M$17,2,0))</f>
        <v/>
      </c>
      <c r="AO212" s="261" t="str">
        <f>IF(ISERROR(VLOOKUP(AL212,'Listas Ley Transparencia'!$H$3:$M$17,3,0)),"",VLOOKUP(AL212,'Listas Ley Transparencia'!$H$3:$M$17,3,0))</f>
        <v/>
      </c>
      <c r="AP212" s="261" t="str">
        <f>IF(ISERROR(VLOOKUP(AL212,'Listas Ley Transparencia'!$H$3:$M$17,4,0)),"",VLOOKUP(AL212,'Listas Ley Transparencia'!$H$3:$M$17,4,0))</f>
        <v/>
      </c>
      <c r="AQ212" s="262" t="str">
        <f>IF(ISERROR(VLOOKUP(AL212,'Listas Ley Transparencia'!$H$3:$M$17,6,0)),"",VLOOKUP(AL212,'Listas Ley Transparencia'!$H$3:$M$17,6,0))</f>
        <v/>
      </c>
      <c r="AR212" s="246"/>
      <c r="AS212" s="217"/>
      <c r="AT212" s="247"/>
      <c r="AU212" s="247"/>
      <c r="AV212" s="208"/>
      <c r="AW212" s="270"/>
      <c r="AX212" s="271"/>
      <c r="AY212" s="272"/>
      <c r="AZ212" s="272"/>
      <c r="BA212" s="273" t="str">
        <f t="shared" si="7"/>
        <v>No</v>
      </c>
    </row>
    <row r="213" spans="1:53" ht="93" customHeight="1" x14ac:dyDescent="0.2">
      <c r="A213" s="209">
        <v>211</v>
      </c>
      <c r="B213" s="210"/>
      <c r="C213" s="210"/>
      <c r="D213" s="210"/>
      <c r="E213" s="211"/>
      <c r="F213" s="210"/>
      <c r="G213" s="210"/>
      <c r="H213" s="210"/>
      <c r="I213" s="221"/>
      <c r="J213" s="221"/>
      <c r="K213" s="213"/>
      <c r="L213" s="214"/>
      <c r="M213" s="237"/>
      <c r="N213" s="240"/>
      <c r="O213" s="239">
        <f>IFERROR(VLOOKUP(N213,'Listas Generales'!$B$25:$C$29,2,0),0)</f>
        <v>0</v>
      </c>
      <c r="P213" s="240"/>
      <c r="Q213" s="239">
        <f>IFERROR(VLOOKUP(P213,'Listas Generales'!$B$32:$C$36,2,0),0)</f>
        <v>0</v>
      </c>
      <c r="R213" s="240"/>
      <c r="S213" s="239">
        <f>IFERROR(VLOOKUP(R213,'Listas Generales'!$B$40:$C$44,2,0),0)</f>
        <v>0</v>
      </c>
      <c r="T213" s="241">
        <f t="shared" si="6"/>
        <v>0</v>
      </c>
      <c r="U213" s="240" t="str">
        <f>IFERROR(VLOOKUP(T213,'Listas Generales'!$B$4:$C$7,2,0),"-")</f>
        <v>Sin clasificar</v>
      </c>
      <c r="V213" s="215"/>
      <c r="W213" s="246"/>
      <c r="X213" s="247"/>
      <c r="Y213" s="247"/>
      <c r="Z213" s="247"/>
      <c r="AA213" s="247"/>
      <c r="AB213" s="248"/>
      <c r="AC213" s="257"/>
      <c r="AD213" s="252"/>
      <c r="AE213" s="252"/>
      <c r="AF213" s="252"/>
      <c r="AG213" s="252"/>
      <c r="AH213" s="255"/>
      <c r="AI213" s="283"/>
      <c r="AJ213" s="255"/>
      <c r="AK213" s="283"/>
      <c r="AL213" s="252"/>
      <c r="AM213" s="218"/>
      <c r="AN213" s="260" t="str">
        <f>IF(ISERROR(VLOOKUP(AL213,'Listas Ley Transparencia'!$H$3:$M$17,2,0)),"",VLOOKUP(AL213,'Listas Ley Transparencia'!$H$3:$M$17,2,0))</f>
        <v/>
      </c>
      <c r="AO213" s="261" t="str">
        <f>IF(ISERROR(VLOOKUP(AL213,'Listas Ley Transparencia'!$H$3:$M$17,3,0)),"",VLOOKUP(AL213,'Listas Ley Transparencia'!$H$3:$M$17,3,0))</f>
        <v/>
      </c>
      <c r="AP213" s="261" t="str">
        <f>IF(ISERROR(VLOOKUP(AL213,'Listas Ley Transparencia'!$H$3:$M$17,4,0)),"",VLOOKUP(AL213,'Listas Ley Transparencia'!$H$3:$M$17,4,0))</f>
        <v/>
      </c>
      <c r="AQ213" s="262" t="str">
        <f>IF(ISERROR(VLOOKUP(AL213,'Listas Ley Transparencia'!$H$3:$M$17,6,0)),"",VLOOKUP(AL213,'Listas Ley Transparencia'!$H$3:$M$17,6,0))</f>
        <v/>
      </c>
      <c r="AR213" s="246"/>
      <c r="AS213" s="217"/>
      <c r="AT213" s="247"/>
      <c r="AU213" s="247"/>
      <c r="AV213" s="208"/>
      <c r="AW213" s="270"/>
      <c r="AX213" s="271"/>
      <c r="AY213" s="272"/>
      <c r="AZ213" s="272"/>
      <c r="BA213" s="273" t="str">
        <f t="shared" si="7"/>
        <v>No</v>
      </c>
    </row>
    <row r="214" spans="1:53" ht="93" customHeight="1" x14ac:dyDescent="0.2">
      <c r="A214" s="209">
        <v>212</v>
      </c>
      <c r="B214" s="210"/>
      <c r="C214" s="210"/>
      <c r="D214" s="210"/>
      <c r="E214" s="211"/>
      <c r="F214" s="210"/>
      <c r="G214" s="210"/>
      <c r="H214" s="210"/>
      <c r="I214" s="221"/>
      <c r="J214" s="221"/>
      <c r="K214" s="213"/>
      <c r="L214" s="214"/>
      <c r="M214" s="237"/>
      <c r="N214" s="240"/>
      <c r="O214" s="239">
        <f>IFERROR(VLOOKUP(N214,'Listas Generales'!$B$25:$C$29,2,0),0)</f>
        <v>0</v>
      </c>
      <c r="P214" s="240"/>
      <c r="Q214" s="239">
        <f>IFERROR(VLOOKUP(P214,'Listas Generales'!$B$32:$C$36,2,0),0)</f>
        <v>0</v>
      </c>
      <c r="R214" s="240"/>
      <c r="S214" s="239">
        <f>IFERROR(VLOOKUP(R214,'Listas Generales'!$B$40:$C$44,2,0),0)</f>
        <v>0</v>
      </c>
      <c r="T214" s="241">
        <f t="shared" si="6"/>
        <v>0</v>
      </c>
      <c r="U214" s="240" t="str">
        <f>IFERROR(VLOOKUP(T214,'Listas Generales'!$B$4:$C$7,2,0),"-")</f>
        <v>Sin clasificar</v>
      </c>
      <c r="V214" s="215"/>
      <c r="W214" s="246"/>
      <c r="X214" s="247"/>
      <c r="Y214" s="247"/>
      <c r="Z214" s="247"/>
      <c r="AA214" s="247"/>
      <c r="AB214" s="248"/>
      <c r="AC214" s="257"/>
      <c r="AD214" s="252"/>
      <c r="AE214" s="252"/>
      <c r="AF214" s="252"/>
      <c r="AG214" s="252"/>
      <c r="AH214" s="255"/>
      <c r="AI214" s="283"/>
      <c r="AJ214" s="255"/>
      <c r="AK214" s="283"/>
      <c r="AL214" s="252"/>
      <c r="AM214" s="218"/>
      <c r="AN214" s="260" t="str">
        <f>IF(ISERROR(VLOOKUP(AL214,'Listas Ley Transparencia'!$H$3:$M$17,2,0)),"",VLOOKUP(AL214,'Listas Ley Transparencia'!$H$3:$M$17,2,0))</f>
        <v/>
      </c>
      <c r="AO214" s="261" t="str">
        <f>IF(ISERROR(VLOOKUP(AL214,'Listas Ley Transparencia'!$H$3:$M$17,3,0)),"",VLOOKUP(AL214,'Listas Ley Transparencia'!$H$3:$M$17,3,0))</f>
        <v/>
      </c>
      <c r="AP214" s="261" t="str">
        <f>IF(ISERROR(VLOOKUP(AL214,'Listas Ley Transparencia'!$H$3:$M$17,4,0)),"",VLOOKUP(AL214,'Listas Ley Transparencia'!$H$3:$M$17,4,0))</f>
        <v/>
      </c>
      <c r="AQ214" s="262" t="str">
        <f>IF(ISERROR(VLOOKUP(AL214,'Listas Ley Transparencia'!$H$3:$M$17,6,0)),"",VLOOKUP(AL214,'Listas Ley Transparencia'!$H$3:$M$17,6,0))</f>
        <v/>
      </c>
      <c r="AR214" s="246"/>
      <c r="AS214" s="217"/>
      <c r="AT214" s="247"/>
      <c r="AU214" s="247"/>
      <c r="AV214" s="208"/>
      <c r="AW214" s="270"/>
      <c r="AX214" s="271"/>
      <c r="AY214" s="272"/>
      <c r="AZ214" s="272"/>
      <c r="BA214" s="273" t="str">
        <f t="shared" si="7"/>
        <v>No</v>
      </c>
    </row>
    <row r="215" spans="1:53" ht="93" customHeight="1" x14ac:dyDescent="0.2">
      <c r="A215" s="209">
        <v>213</v>
      </c>
      <c r="B215" s="210"/>
      <c r="C215" s="210"/>
      <c r="D215" s="210"/>
      <c r="E215" s="211"/>
      <c r="F215" s="210"/>
      <c r="G215" s="210"/>
      <c r="H215" s="210"/>
      <c r="I215" s="221"/>
      <c r="J215" s="221"/>
      <c r="K215" s="213"/>
      <c r="L215" s="214"/>
      <c r="M215" s="237"/>
      <c r="N215" s="240"/>
      <c r="O215" s="239">
        <f>IFERROR(VLOOKUP(N215,'Listas Generales'!$B$25:$C$29,2,0),0)</f>
        <v>0</v>
      </c>
      <c r="P215" s="240"/>
      <c r="Q215" s="239">
        <f>IFERROR(VLOOKUP(P215,'Listas Generales'!$B$32:$C$36,2,0),0)</f>
        <v>0</v>
      </c>
      <c r="R215" s="240"/>
      <c r="S215" s="239">
        <f>IFERROR(VLOOKUP(R215,'Listas Generales'!$B$40:$C$44,2,0),0)</f>
        <v>0</v>
      </c>
      <c r="T215" s="241">
        <f t="shared" si="6"/>
        <v>0</v>
      </c>
      <c r="U215" s="240" t="str">
        <f>IFERROR(VLOOKUP(T215,'Listas Generales'!$B$4:$C$7,2,0),"-")</f>
        <v>Sin clasificar</v>
      </c>
      <c r="V215" s="215"/>
      <c r="W215" s="246"/>
      <c r="X215" s="247"/>
      <c r="Y215" s="247"/>
      <c r="Z215" s="247"/>
      <c r="AA215" s="247"/>
      <c r="AB215" s="248"/>
      <c r="AC215" s="257"/>
      <c r="AD215" s="252"/>
      <c r="AE215" s="252"/>
      <c r="AF215" s="252"/>
      <c r="AG215" s="252"/>
      <c r="AH215" s="255"/>
      <c r="AI215" s="283"/>
      <c r="AJ215" s="255"/>
      <c r="AK215" s="283"/>
      <c r="AL215" s="252"/>
      <c r="AM215" s="218"/>
      <c r="AN215" s="260" t="str">
        <f>IF(ISERROR(VLOOKUP(AL215,'Listas Ley Transparencia'!$H$3:$M$17,2,0)),"",VLOOKUP(AL215,'Listas Ley Transparencia'!$H$3:$M$17,2,0))</f>
        <v/>
      </c>
      <c r="AO215" s="261" t="str">
        <f>IF(ISERROR(VLOOKUP(AL215,'Listas Ley Transparencia'!$H$3:$M$17,3,0)),"",VLOOKUP(AL215,'Listas Ley Transparencia'!$H$3:$M$17,3,0))</f>
        <v/>
      </c>
      <c r="AP215" s="261" t="str">
        <f>IF(ISERROR(VLOOKUP(AL215,'Listas Ley Transparencia'!$H$3:$M$17,4,0)),"",VLOOKUP(AL215,'Listas Ley Transparencia'!$H$3:$M$17,4,0))</f>
        <v/>
      </c>
      <c r="AQ215" s="262" t="str">
        <f>IF(ISERROR(VLOOKUP(AL215,'Listas Ley Transparencia'!$H$3:$M$17,6,0)),"",VLOOKUP(AL215,'Listas Ley Transparencia'!$H$3:$M$17,6,0))</f>
        <v/>
      </c>
      <c r="AR215" s="246"/>
      <c r="AS215" s="217"/>
      <c r="AT215" s="247"/>
      <c r="AU215" s="247"/>
      <c r="AV215" s="208"/>
      <c r="AW215" s="270"/>
      <c r="AX215" s="271"/>
      <c r="AY215" s="272"/>
      <c r="AZ215" s="272"/>
      <c r="BA215" s="273" t="str">
        <f t="shared" si="7"/>
        <v>No</v>
      </c>
    </row>
    <row r="216" spans="1:53" ht="93" customHeight="1" x14ac:dyDescent="0.2">
      <c r="A216" s="209">
        <v>214</v>
      </c>
      <c r="B216" s="210"/>
      <c r="C216" s="210"/>
      <c r="D216" s="210"/>
      <c r="E216" s="211"/>
      <c r="F216" s="210"/>
      <c r="G216" s="210"/>
      <c r="H216" s="210"/>
      <c r="I216" s="221"/>
      <c r="J216" s="221"/>
      <c r="K216" s="213"/>
      <c r="L216" s="214"/>
      <c r="M216" s="237"/>
      <c r="N216" s="240"/>
      <c r="O216" s="239">
        <f>IFERROR(VLOOKUP(N216,'Listas Generales'!$B$25:$C$29,2,0),0)</f>
        <v>0</v>
      </c>
      <c r="P216" s="240"/>
      <c r="Q216" s="239">
        <f>IFERROR(VLOOKUP(P216,'Listas Generales'!$B$32:$C$36,2,0),0)</f>
        <v>0</v>
      </c>
      <c r="R216" s="240"/>
      <c r="S216" s="239">
        <f>IFERROR(VLOOKUP(R216,'Listas Generales'!$B$40:$C$44,2,0),0)</f>
        <v>0</v>
      </c>
      <c r="T216" s="241">
        <f t="shared" si="6"/>
        <v>0</v>
      </c>
      <c r="U216" s="240" t="str">
        <f>IFERROR(VLOOKUP(T216,'Listas Generales'!$B$4:$C$7,2,0),"-")</f>
        <v>Sin clasificar</v>
      </c>
      <c r="V216" s="215"/>
      <c r="W216" s="246"/>
      <c r="X216" s="247"/>
      <c r="Y216" s="247"/>
      <c r="Z216" s="247"/>
      <c r="AA216" s="247"/>
      <c r="AB216" s="248"/>
      <c r="AC216" s="257"/>
      <c r="AD216" s="252"/>
      <c r="AE216" s="252"/>
      <c r="AF216" s="252"/>
      <c r="AG216" s="252"/>
      <c r="AH216" s="255"/>
      <c r="AI216" s="283"/>
      <c r="AJ216" s="255"/>
      <c r="AK216" s="283"/>
      <c r="AL216" s="252"/>
      <c r="AM216" s="218"/>
      <c r="AN216" s="260" t="str">
        <f>IF(ISERROR(VLOOKUP(AL216,'Listas Ley Transparencia'!$H$3:$M$17,2,0)),"",VLOOKUP(AL216,'Listas Ley Transparencia'!$H$3:$M$17,2,0))</f>
        <v/>
      </c>
      <c r="AO216" s="261" t="str">
        <f>IF(ISERROR(VLOOKUP(AL216,'Listas Ley Transparencia'!$H$3:$M$17,3,0)),"",VLOOKUP(AL216,'Listas Ley Transparencia'!$H$3:$M$17,3,0))</f>
        <v/>
      </c>
      <c r="AP216" s="261" t="str">
        <f>IF(ISERROR(VLOOKUP(AL216,'Listas Ley Transparencia'!$H$3:$M$17,4,0)),"",VLOOKUP(AL216,'Listas Ley Transparencia'!$H$3:$M$17,4,0))</f>
        <v/>
      </c>
      <c r="AQ216" s="262" t="str">
        <f>IF(ISERROR(VLOOKUP(AL216,'Listas Ley Transparencia'!$H$3:$M$17,6,0)),"",VLOOKUP(AL216,'Listas Ley Transparencia'!$H$3:$M$17,6,0))</f>
        <v/>
      </c>
      <c r="AR216" s="246"/>
      <c r="AS216" s="217"/>
      <c r="AT216" s="247"/>
      <c r="AU216" s="247"/>
      <c r="AV216" s="208"/>
      <c r="AW216" s="270"/>
      <c r="AX216" s="271"/>
      <c r="AY216" s="272"/>
      <c r="AZ216" s="272"/>
      <c r="BA216" s="273" t="str">
        <f t="shared" si="7"/>
        <v>No</v>
      </c>
    </row>
    <row r="217" spans="1:53" ht="93" customHeight="1" x14ac:dyDescent="0.2">
      <c r="A217" s="209">
        <v>215</v>
      </c>
      <c r="B217" s="210"/>
      <c r="C217" s="210"/>
      <c r="D217" s="210"/>
      <c r="E217" s="211"/>
      <c r="F217" s="210"/>
      <c r="G217" s="210"/>
      <c r="H217" s="210"/>
      <c r="I217" s="221"/>
      <c r="J217" s="221"/>
      <c r="K217" s="213"/>
      <c r="L217" s="214"/>
      <c r="M217" s="237"/>
      <c r="N217" s="240"/>
      <c r="O217" s="239">
        <f>IFERROR(VLOOKUP(N217,'Listas Generales'!$B$25:$C$29,2,0),0)</f>
        <v>0</v>
      </c>
      <c r="P217" s="240"/>
      <c r="Q217" s="239">
        <f>IFERROR(VLOOKUP(P217,'Listas Generales'!$B$32:$C$36,2,0),0)</f>
        <v>0</v>
      </c>
      <c r="R217" s="240"/>
      <c r="S217" s="239">
        <f>IFERROR(VLOOKUP(R217,'Listas Generales'!$B$40:$C$44,2,0),0)</f>
        <v>0</v>
      </c>
      <c r="T217" s="241">
        <f t="shared" si="6"/>
        <v>0</v>
      </c>
      <c r="U217" s="240" t="str">
        <f>IFERROR(VLOOKUP(T217,'Listas Generales'!$B$4:$C$7,2,0),"-")</f>
        <v>Sin clasificar</v>
      </c>
      <c r="V217" s="215"/>
      <c r="W217" s="246"/>
      <c r="X217" s="247"/>
      <c r="Y217" s="247"/>
      <c r="Z217" s="247"/>
      <c r="AA217" s="247"/>
      <c r="AB217" s="248"/>
      <c r="AC217" s="257"/>
      <c r="AD217" s="252"/>
      <c r="AE217" s="252"/>
      <c r="AF217" s="252"/>
      <c r="AG217" s="252"/>
      <c r="AH217" s="255"/>
      <c r="AI217" s="283"/>
      <c r="AJ217" s="255"/>
      <c r="AK217" s="283"/>
      <c r="AL217" s="252"/>
      <c r="AM217" s="218"/>
      <c r="AN217" s="260" t="str">
        <f>IF(ISERROR(VLOOKUP(AL217,'Listas Ley Transparencia'!$H$3:$M$17,2,0)),"",VLOOKUP(AL217,'Listas Ley Transparencia'!$H$3:$M$17,2,0))</f>
        <v/>
      </c>
      <c r="AO217" s="261" t="str">
        <f>IF(ISERROR(VLOOKUP(AL217,'Listas Ley Transparencia'!$H$3:$M$17,3,0)),"",VLOOKUP(AL217,'Listas Ley Transparencia'!$H$3:$M$17,3,0))</f>
        <v/>
      </c>
      <c r="AP217" s="261" t="str">
        <f>IF(ISERROR(VLOOKUP(AL217,'Listas Ley Transparencia'!$H$3:$M$17,4,0)),"",VLOOKUP(AL217,'Listas Ley Transparencia'!$H$3:$M$17,4,0))</f>
        <v/>
      </c>
      <c r="AQ217" s="262" t="str">
        <f>IF(ISERROR(VLOOKUP(AL217,'Listas Ley Transparencia'!$H$3:$M$17,6,0)),"",VLOOKUP(AL217,'Listas Ley Transparencia'!$H$3:$M$17,6,0))</f>
        <v/>
      </c>
      <c r="AR217" s="246"/>
      <c r="AS217" s="217"/>
      <c r="AT217" s="247"/>
      <c r="AU217" s="247"/>
      <c r="AV217" s="208"/>
      <c r="AW217" s="270"/>
      <c r="AX217" s="271"/>
      <c r="AY217" s="272"/>
      <c r="AZ217" s="272"/>
      <c r="BA217" s="273" t="str">
        <f t="shared" si="7"/>
        <v>No</v>
      </c>
    </row>
    <row r="218" spans="1:53" ht="93" customHeight="1" x14ac:dyDescent="0.2">
      <c r="A218" s="209">
        <v>216</v>
      </c>
      <c r="B218" s="210"/>
      <c r="C218" s="210"/>
      <c r="D218" s="210"/>
      <c r="E218" s="211"/>
      <c r="F218" s="210"/>
      <c r="G218" s="210"/>
      <c r="H218" s="210"/>
      <c r="I218" s="221"/>
      <c r="J218" s="221"/>
      <c r="K218" s="213"/>
      <c r="L218" s="214"/>
      <c r="M218" s="237"/>
      <c r="N218" s="240"/>
      <c r="O218" s="239">
        <f>IFERROR(VLOOKUP(N218,'Listas Generales'!$B$25:$C$29,2,0),0)</f>
        <v>0</v>
      </c>
      <c r="P218" s="240"/>
      <c r="Q218" s="239">
        <f>IFERROR(VLOOKUP(P218,'Listas Generales'!$B$32:$C$36,2,0),0)</f>
        <v>0</v>
      </c>
      <c r="R218" s="240"/>
      <c r="S218" s="239">
        <f>IFERROR(VLOOKUP(R218,'Listas Generales'!$B$40:$C$44,2,0),0)</f>
        <v>0</v>
      </c>
      <c r="T218" s="241">
        <f t="shared" si="6"/>
        <v>0</v>
      </c>
      <c r="U218" s="240" t="str">
        <f>IFERROR(VLOOKUP(T218,'Listas Generales'!$B$4:$C$7,2,0),"-")</f>
        <v>Sin clasificar</v>
      </c>
      <c r="V218" s="215"/>
      <c r="W218" s="246"/>
      <c r="X218" s="247"/>
      <c r="Y218" s="247"/>
      <c r="Z218" s="247"/>
      <c r="AA218" s="247"/>
      <c r="AB218" s="248"/>
      <c r="AC218" s="257"/>
      <c r="AD218" s="252"/>
      <c r="AE218" s="252"/>
      <c r="AF218" s="252"/>
      <c r="AG218" s="252"/>
      <c r="AH218" s="255"/>
      <c r="AI218" s="283"/>
      <c r="AJ218" s="255"/>
      <c r="AK218" s="283"/>
      <c r="AL218" s="252"/>
      <c r="AM218" s="218"/>
      <c r="AN218" s="260" t="str">
        <f>IF(ISERROR(VLOOKUP(AL218,'Listas Ley Transparencia'!$H$3:$M$17,2,0)),"",VLOOKUP(AL218,'Listas Ley Transparencia'!$H$3:$M$17,2,0))</f>
        <v/>
      </c>
      <c r="AO218" s="261" t="str">
        <f>IF(ISERROR(VLOOKUP(AL218,'Listas Ley Transparencia'!$H$3:$M$17,3,0)),"",VLOOKUP(AL218,'Listas Ley Transparencia'!$H$3:$M$17,3,0))</f>
        <v/>
      </c>
      <c r="AP218" s="261" t="str">
        <f>IF(ISERROR(VLOOKUP(AL218,'Listas Ley Transparencia'!$H$3:$M$17,4,0)),"",VLOOKUP(AL218,'Listas Ley Transparencia'!$H$3:$M$17,4,0))</f>
        <v/>
      </c>
      <c r="AQ218" s="262" t="str">
        <f>IF(ISERROR(VLOOKUP(AL218,'Listas Ley Transparencia'!$H$3:$M$17,6,0)),"",VLOOKUP(AL218,'Listas Ley Transparencia'!$H$3:$M$17,6,0))</f>
        <v/>
      </c>
      <c r="AR218" s="246"/>
      <c r="AS218" s="217"/>
      <c r="AT218" s="247"/>
      <c r="AU218" s="247"/>
      <c r="AV218" s="208"/>
      <c r="AW218" s="270"/>
      <c r="AX218" s="271"/>
      <c r="AY218" s="272"/>
      <c r="AZ218" s="272"/>
      <c r="BA218" s="273" t="str">
        <f t="shared" si="7"/>
        <v>No</v>
      </c>
    </row>
    <row r="219" spans="1:53" ht="93" customHeight="1" x14ac:dyDescent="0.2">
      <c r="A219" s="209">
        <v>217</v>
      </c>
      <c r="B219" s="210"/>
      <c r="C219" s="210"/>
      <c r="D219" s="210"/>
      <c r="E219" s="211"/>
      <c r="F219" s="210"/>
      <c r="G219" s="210"/>
      <c r="H219" s="210"/>
      <c r="I219" s="221"/>
      <c r="J219" s="221"/>
      <c r="K219" s="213"/>
      <c r="L219" s="214"/>
      <c r="M219" s="237"/>
      <c r="N219" s="240"/>
      <c r="O219" s="239">
        <f>IFERROR(VLOOKUP(N219,'Listas Generales'!$B$25:$C$29,2,0),0)</f>
        <v>0</v>
      </c>
      <c r="P219" s="240"/>
      <c r="Q219" s="239">
        <f>IFERROR(VLOOKUP(P219,'Listas Generales'!$B$32:$C$36,2,0),0)</f>
        <v>0</v>
      </c>
      <c r="R219" s="240"/>
      <c r="S219" s="239">
        <f>IFERROR(VLOOKUP(R219,'Listas Generales'!$B$40:$C$44,2,0),0)</f>
        <v>0</v>
      </c>
      <c r="T219" s="241">
        <f t="shared" si="6"/>
        <v>0</v>
      </c>
      <c r="U219" s="240" t="str">
        <f>IFERROR(VLOOKUP(T219,'Listas Generales'!$B$4:$C$7,2,0),"-")</f>
        <v>Sin clasificar</v>
      </c>
      <c r="V219" s="215"/>
      <c r="W219" s="246"/>
      <c r="X219" s="247"/>
      <c r="Y219" s="247"/>
      <c r="Z219" s="247"/>
      <c r="AA219" s="247"/>
      <c r="AB219" s="248"/>
      <c r="AC219" s="257"/>
      <c r="AD219" s="252"/>
      <c r="AE219" s="252"/>
      <c r="AF219" s="252"/>
      <c r="AG219" s="252"/>
      <c r="AH219" s="255"/>
      <c r="AI219" s="283"/>
      <c r="AJ219" s="255"/>
      <c r="AK219" s="283"/>
      <c r="AL219" s="252"/>
      <c r="AM219" s="218"/>
      <c r="AN219" s="260" t="str">
        <f>IF(ISERROR(VLOOKUP(AL219,'Listas Ley Transparencia'!$H$3:$M$17,2,0)),"",VLOOKUP(AL219,'Listas Ley Transparencia'!$H$3:$M$17,2,0))</f>
        <v/>
      </c>
      <c r="AO219" s="261" t="str">
        <f>IF(ISERROR(VLOOKUP(AL219,'Listas Ley Transparencia'!$H$3:$M$17,3,0)),"",VLOOKUP(AL219,'Listas Ley Transparencia'!$H$3:$M$17,3,0))</f>
        <v/>
      </c>
      <c r="AP219" s="261" t="str">
        <f>IF(ISERROR(VLOOKUP(AL219,'Listas Ley Transparencia'!$H$3:$M$17,4,0)),"",VLOOKUP(AL219,'Listas Ley Transparencia'!$H$3:$M$17,4,0))</f>
        <v/>
      </c>
      <c r="AQ219" s="262" t="str">
        <f>IF(ISERROR(VLOOKUP(AL219,'Listas Ley Transparencia'!$H$3:$M$17,6,0)),"",VLOOKUP(AL219,'Listas Ley Transparencia'!$H$3:$M$17,6,0))</f>
        <v/>
      </c>
      <c r="AR219" s="246"/>
      <c r="AS219" s="217"/>
      <c r="AT219" s="247"/>
      <c r="AU219" s="247"/>
      <c r="AV219" s="208"/>
      <c r="AW219" s="270"/>
      <c r="AX219" s="271"/>
      <c r="AY219" s="272"/>
      <c r="AZ219" s="272"/>
      <c r="BA219" s="273" t="str">
        <f t="shared" si="7"/>
        <v>No</v>
      </c>
    </row>
    <row r="220" spans="1:53" ht="93" customHeight="1" x14ac:dyDescent="0.2">
      <c r="A220" s="209">
        <v>218</v>
      </c>
      <c r="B220" s="210"/>
      <c r="C220" s="210"/>
      <c r="D220" s="210"/>
      <c r="E220" s="211"/>
      <c r="F220" s="210"/>
      <c r="G220" s="210"/>
      <c r="H220" s="210"/>
      <c r="I220" s="221"/>
      <c r="J220" s="221"/>
      <c r="K220" s="213"/>
      <c r="L220" s="214"/>
      <c r="M220" s="237"/>
      <c r="N220" s="240"/>
      <c r="O220" s="239">
        <f>IFERROR(VLOOKUP(N220,'Listas Generales'!$B$25:$C$29,2,0),0)</f>
        <v>0</v>
      </c>
      <c r="P220" s="240"/>
      <c r="Q220" s="239">
        <f>IFERROR(VLOOKUP(P220,'Listas Generales'!$B$32:$C$36,2,0),0)</f>
        <v>0</v>
      </c>
      <c r="R220" s="240"/>
      <c r="S220" s="239">
        <f>IFERROR(VLOOKUP(R220,'Listas Generales'!$B$40:$C$44,2,0),0)</f>
        <v>0</v>
      </c>
      <c r="T220" s="241">
        <f t="shared" si="6"/>
        <v>0</v>
      </c>
      <c r="U220" s="240" t="str">
        <f>IFERROR(VLOOKUP(T220,'Listas Generales'!$B$4:$C$7,2,0),"-")</f>
        <v>Sin clasificar</v>
      </c>
      <c r="V220" s="215"/>
      <c r="W220" s="246"/>
      <c r="X220" s="247"/>
      <c r="Y220" s="247"/>
      <c r="Z220" s="247"/>
      <c r="AA220" s="247"/>
      <c r="AB220" s="248"/>
      <c r="AC220" s="257"/>
      <c r="AD220" s="252"/>
      <c r="AE220" s="252"/>
      <c r="AF220" s="252"/>
      <c r="AG220" s="252"/>
      <c r="AH220" s="255"/>
      <c r="AI220" s="283"/>
      <c r="AJ220" s="255"/>
      <c r="AK220" s="283"/>
      <c r="AL220" s="252"/>
      <c r="AM220" s="218"/>
      <c r="AN220" s="260" t="str">
        <f>IF(ISERROR(VLOOKUP(AL220,'Listas Ley Transparencia'!$H$3:$M$17,2,0)),"",VLOOKUP(AL220,'Listas Ley Transparencia'!$H$3:$M$17,2,0))</f>
        <v/>
      </c>
      <c r="AO220" s="261" t="str">
        <f>IF(ISERROR(VLOOKUP(AL220,'Listas Ley Transparencia'!$H$3:$M$17,3,0)),"",VLOOKUP(AL220,'Listas Ley Transparencia'!$H$3:$M$17,3,0))</f>
        <v/>
      </c>
      <c r="AP220" s="261" t="str">
        <f>IF(ISERROR(VLOOKUP(AL220,'Listas Ley Transparencia'!$H$3:$M$17,4,0)),"",VLOOKUP(AL220,'Listas Ley Transparencia'!$H$3:$M$17,4,0))</f>
        <v/>
      </c>
      <c r="AQ220" s="262" t="str">
        <f>IF(ISERROR(VLOOKUP(AL220,'Listas Ley Transparencia'!$H$3:$M$17,6,0)),"",VLOOKUP(AL220,'Listas Ley Transparencia'!$H$3:$M$17,6,0))</f>
        <v/>
      </c>
      <c r="AR220" s="246"/>
      <c r="AS220" s="217"/>
      <c r="AT220" s="247"/>
      <c r="AU220" s="247"/>
      <c r="AV220" s="208"/>
      <c r="AW220" s="270"/>
      <c r="AX220" s="271"/>
      <c r="AY220" s="272"/>
      <c r="AZ220" s="272"/>
      <c r="BA220" s="273" t="str">
        <f t="shared" si="7"/>
        <v>No</v>
      </c>
    </row>
    <row r="221" spans="1:53" ht="93" customHeight="1" x14ac:dyDescent="0.2">
      <c r="A221" s="209">
        <v>219</v>
      </c>
      <c r="B221" s="210"/>
      <c r="C221" s="210"/>
      <c r="D221" s="210"/>
      <c r="E221" s="211"/>
      <c r="F221" s="210"/>
      <c r="G221" s="210"/>
      <c r="H221" s="210"/>
      <c r="I221" s="221"/>
      <c r="J221" s="221"/>
      <c r="K221" s="213"/>
      <c r="L221" s="214"/>
      <c r="M221" s="237"/>
      <c r="N221" s="240"/>
      <c r="O221" s="239">
        <f>IFERROR(VLOOKUP(N221,'Listas Generales'!$B$25:$C$29,2,0),0)</f>
        <v>0</v>
      </c>
      <c r="P221" s="240"/>
      <c r="Q221" s="239">
        <f>IFERROR(VLOOKUP(P221,'Listas Generales'!$B$32:$C$36,2,0),0)</f>
        <v>0</v>
      </c>
      <c r="R221" s="240"/>
      <c r="S221" s="239">
        <f>IFERROR(VLOOKUP(R221,'Listas Generales'!$B$40:$C$44,2,0),0)</f>
        <v>0</v>
      </c>
      <c r="T221" s="241">
        <f t="shared" si="6"/>
        <v>0</v>
      </c>
      <c r="U221" s="240" t="str">
        <f>IFERROR(VLOOKUP(T221,'Listas Generales'!$B$4:$C$7,2,0),"-")</f>
        <v>Sin clasificar</v>
      </c>
      <c r="V221" s="215"/>
      <c r="W221" s="246"/>
      <c r="X221" s="247"/>
      <c r="Y221" s="247"/>
      <c r="Z221" s="247"/>
      <c r="AA221" s="247"/>
      <c r="AB221" s="248"/>
      <c r="AC221" s="257"/>
      <c r="AD221" s="252"/>
      <c r="AE221" s="252"/>
      <c r="AF221" s="252"/>
      <c r="AG221" s="252"/>
      <c r="AH221" s="255"/>
      <c r="AI221" s="283"/>
      <c r="AJ221" s="255"/>
      <c r="AK221" s="283"/>
      <c r="AL221" s="252"/>
      <c r="AM221" s="218"/>
      <c r="AN221" s="260" t="str">
        <f>IF(ISERROR(VLOOKUP(AL221,'Listas Ley Transparencia'!$H$3:$M$17,2,0)),"",VLOOKUP(AL221,'Listas Ley Transparencia'!$H$3:$M$17,2,0))</f>
        <v/>
      </c>
      <c r="AO221" s="261" t="str">
        <f>IF(ISERROR(VLOOKUP(AL221,'Listas Ley Transparencia'!$H$3:$M$17,3,0)),"",VLOOKUP(AL221,'Listas Ley Transparencia'!$H$3:$M$17,3,0))</f>
        <v/>
      </c>
      <c r="AP221" s="261" t="str">
        <f>IF(ISERROR(VLOOKUP(AL221,'Listas Ley Transparencia'!$H$3:$M$17,4,0)),"",VLOOKUP(AL221,'Listas Ley Transparencia'!$H$3:$M$17,4,0))</f>
        <v/>
      </c>
      <c r="AQ221" s="262" t="str">
        <f>IF(ISERROR(VLOOKUP(AL221,'Listas Ley Transparencia'!$H$3:$M$17,6,0)),"",VLOOKUP(AL221,'Listas Ley Transparencia'!$H$3:$M$17,6,0))</f>
        <v/>
      </c>
      <c r="AR221" s="246"/>
      <c r="AS221" s="217"/>
      <c r="AT221" s="247"/>
      <c r="AU221" s="247"/>
      <c r="AV221" s="208"/>
      <c r="AW221" s="270"/>
      <c r="AX221" s="271"/>
      <c r="AY221" s="272"/>
      <c r="AZ221" s="272"/>
      <c r="BA221" s="273" t="str">
        <f t="shared" si="7"/>
        <v>No</v>
      </c>
    </row>
    <row r="222" spans="1:53" ht="93" customHeight="1" x14ac:dyDescent="0.2">
      <c r="A222" s="209">
        <v>220</v>
      </c>
      <c r="B222" s="210"/>
      <c r="C222" s="210"/>
      <c r="D222" s="210"/>
      <c r="E222" s="211"/>
      <c r="F222" s="210"/>
      <c r="G222" s="210"/>
      <c r="H222" s="210"/>
      <c r="I222" s="221"/>
      <c r="J222" s="221"/>
      <c r="K222" s="213"/>
      <c r="L222" s="214"/>
      <c r="M222" s="237"/>
      <c r="N222" s="240"/>
      <c r="O222" s="239">
        <f>IFERROR(VLOOKUP(N222,'Listas Generales'!$B$25:$C$29,2,0),0)</f>
        <v>0</v>
      </c>
      <c r="P222" s="240"/>
      <c r="Q222" s="239">
        <f>IFERROR(VLOOKUP(P222,'Listas Generales'!$B$32:$C$36,2,0),0)</f>
        <v>0</v>
      </c>
      <c r="R222" s="240"/>
      <c r="S222" s="239">
        <f>IFERROR(VLOOKUP(R222,'Listas Generales'!$B$40:$C$44,2,0),0)</f>
        <v>0</v>
      </c>
      <c r="T222" s="241">
        <f t="shared" si="6"/>
        <v>0</v>
      </c>
      <c r="U222" s="240" t="str">
        <f>IFERROR(VLOOKUP(T222,'Listas Generales'!$B$4:$C$7,2,0),"-")</f>
        <v>Sin clasificar</v>
      </c>
      <c r="V222" s="215"/>
      <c r="W222" s="246"/>
      <c r="X222" s="247"/>
      <c r="Y222" s="247"/>
      <c r="Z222" s="247"/>
      <c r="AA222" s="247"/>
      <c r="AB222" s="248"/>
      <c r="AC222" s="257"/>
      <c r="AD222" s="252"/>
      <c r="AE222" s="252"/>
      <c r="AF222" s="252"/>
      <c r="AG222" s="252"/>
      <c r="AH222" s="255"/>
      <c r="AI222" s="283"/>
      <c r="AJ222" s="255"/>
      <c r="AK222" s="283"/>
      <c r="AL222" s="252"/>
      <c r="AM222" s="218"/>
      <c r="AN222" s="260" t="str">
        <f>IF(ISERROR(VLOOKUP(AL222,'Listas Ley Transparencia'!$H$3:$M$17,2,0)),"",VLOOKUP(AL222,'Listas Ley Transparencia'!$H$3:$M$17,2,0))</f>
        <v/>
      </c>
      <c r="AO222" s="261" t="str">
        <f>IF(ISERROR(VLOOKUP(AL222,'Listas Ley Transparencia'!$H$3:$M$17,3,0)),"",VLOOKUP(AL222,'Listas Ley Transparencia'!$H$3:$M$17,3,0))</f>
        <v/>
      </c>
      <c r="AP222" s="261" t="str">
        <f>IF(ISERROR(VLOOKUP(AL222,'Listas Ley Transparencia'!$H$3:$M$17,4,0)),"",VLOOKUP(AL222,'Listas Ley Transparencia'!$H$3:$M$17,4,0))</f>
        <v/>
      </c>
      <c r="AQ222" s="262" t="str">
        <f>IF(ISERROR(VLOOKUP(AL222,'Listas Ley Transparencia'!$H$3:$M$17,6,0)),"",VLOOKUP(AL222,'Listas Ley Transparencia'!$H$3:$M$17,6,0))</f>
        <v/>
      </c>
      <c r="AR222" s="246"/>
      <c r="AS222" s="217"/>
      <c r="AT222" s="247"/>
      <c r="AU222" s="247"/>
      <c r="AV222" s="208"/>
      <c r="AW222" s="270"/>
      <c r="AX222" s="271"/>
      <c r="AY222" s="272"/>
      <c r="AZ222" s="272"/>
      <c r="BA222" s="273" t="str">
        <f t="shared" si="7"/>
        <v>No</v>
      </c>
    </row>
    <row r="223" spans="1:53" ht="93" customHeight="1" x14ac:dyDescent="0.2">
      <c r="A223" s="209">
        <v>221</v>
      </c>
      <c r="B223" s="210"/>
      <c r="C223" s="210"/>
      <c r="D223" s="210"/>
      <c r="E223" s="211"/>
      <c r="F223" s="210"/>
      <c r="G223" s="210"/>
      <c r="H223" s="210"/>
      <c r="I223" s="221"/>
      <c r="J223" s="221"/>
      <c r="K223" s="213"/>
      <c r="L223" s="214"/>
      <c r="M223" s="237"/>
      <c r="N223" s="240"/>
      <c r="O223" s="239">
        <f>IFERROR(VLOOKUP(N223,'Listas Generales'!$B$25:$C$29,2,0),0)</f>
        <v>0</v>
      </c>
      <c r="P223" s="240"/>
      <c r="Q223" s="239">
        <f>IFERROR(VLOOKUP(P223,'Listas Generales'!$B$32:$C$36,2,0),0)</f>
        <v>0</v>
      </c>
      <c r="R223" s="240"/>
      <c r="S223" s="239">
        <f>IFERROR(VLOOKUP(R223,'Listas Generales'!$B$40:$C$44,2,0),0)</f>
        <v>0</v>
      </c>
      <c r="T223" s="241">
        <f t="shared" si="6"/>
        <v>0</v>
      </c>
      <c r="U223" s="240" t="str">
        <f>IFERROR(VLOOKUP(T223,'Listas Generales'!$B$4:$C$7,2,0),"-")</f>
        <v>Sin clasificar</v>
      </c>
      <c r="V223" s="215"/>
      <c r="W223" s="246"/>
      <c r="X223" s="247"/>
      <c r="Y223" s="247"/>
      <c r="Z223" s="247"/>
      <c r="AA223" s="247"/>
      <c r="AB223" s="248"/>
      <c r="AC223" s="257"/>
      <c r="AD223" s="252"/>
      <c r="AE223" s="252"/>
      <c r="AF223" s="252"/>
      <c r="AG223" s="252"/>
      <c r="AH223" s="255"/>
      <c r="AI223" s="283"/>
      <c r="AJ223" s="255"/>
      <c r="AK223" s="283"/>
      <c r="AL223" s="252"/>
      <c r="AM223" s="218"/>
      <c r="AN223" s="260" t="str">
        <f>IF(ISERROR(VLOOKUP(AL223,'Listas Ley Transparencia'!$H$3:$M$17,2,0)),"",VLOOKUP(AL223,'Listas Ley Transparencia'!$H$3:$M$17,2,0))</f>
        <v/>
      </c>
      <c r="AO223" s="261" t="str">
        <f>IF(ISERROR(VLOOKUP(AL223,'Listas Ley Transparencia'!$H$3:$M$17,3,0)),"",VLOOKUP(AL223,'Listas Ley Transparencia'!$H$3:$M$17,3,0))</f>
        <v/>
      </c>
      <c r="AP223" s="261" t="str">
        <f>IF(ISERROR(VLOOKUP(AL223,'Listas Ley Transparencia'!$H$3:$M$17,4,0)),"",VLOOKUP(AL223,'Listas Ley Transparencia'!$H$3:$M$17,4,0))</f>
        <v/>
      </c>
      <c r="AQ223" s="262" t="str">
        <f>IF(ISERROR(VLOOKUP(AL223,'Listas Ley Transparencia'!$H$3:$M$17,6,0)),"",VLOOKUP(AL223,'Listas Ley Transparencia'!$H$3:$M$17,6,0))</f>
        <v/>
      </c>
      <c r="AR223" s="246"/>
      <c r="AS223" s="217"/>
      <c r="AT223" s="247"/>
      <c r="AU223" s="247"/>
      <c r="AV223" s="208"/>
      <c r="AW223" s="270"/>
      <c r="AX223" s="271"/>
      <c r="AY223" s="272"/>
      <c r="AZ223" s="272"/>
      <c r="BA223" s="273" t="str">
        <f t="shared" si="7"/>
        <v>No</v>
      </c>
    </row>
    <row r="224" spans="1:53" ht="93" customHeight="1" x14ac:dyDescent="0.2">
      <c r="A224" s="209">
        <v>222</v>
      </c>
      <c r="B224" s="210"/>
      <c r="C224" s="210"/>
      <c r="D224" s="210"/>
      <c r="E224" s="211"/>
      <c r="F224" s="210"/>
      <c r="G224" s="210"/>
      <c r="H224" s="210"/>
      <c r="I224" s="221"/>
      <c r="J224" s="221"/>
      <c r="K224" s="213"/>
      <c r="L224" s="214"/>
      <c r="M224" s="237"/>
      <c r="N224" s="240"/>
      <c r="O224" s="239">
        <f>IFERROR(VLOOKUP(N224,'Listas Generales'!$B$25:$C$29,2,0),0)</f>
        <v>0</v>
      </c>
      <c r="P224" s="240"/>
      <c r="Q224" s="239">
        <f>IFERROR(VLOOKUP(P224,'Listas Generales'!$B$32:$C$36,2,0),0)</f>
        <v>0</v>
      </c>
      <c r="R224" s="240"/>
      <c r="S224" s="239">
        <f>IFERROR(VLOOKUP(R224,'Listas Generales'!$B$40:$C$44,2,0),0)</f>
        <v>0</v>
      </c>
      <c r="T224" s="241">
        <f t="shared" si="6"/>
        <v>0</v>
      </c>
      <c r="U224" s="240" t="str">
        <f>IFERROR(VLOOKUP(T224,'Listas Generales'!$B$4:$C$7,2,0),"-")</f>
        <v>Sin clasificar</v>
      </c>
      <c r="V224" s="215"/>
      <c r="W224" s="246"/>
      <c r="X224" s="247"/>
      <c r="Y224" s="247"/>
      <c r="Z224" s="247"/>
      <c r="AA224" s="247"/>
      <c r="AB224" s="248"/>
      <c r="AC224" s="257"/>
      <c r="AD224" s="252"/>
      <c r="AE224" s="252"/>
      <c r="AF224" s="252"/>
      <c r="AG224" s="252"/>
      <c r="AH224" s="255"/>
      <c r="AI224" s="283"/>
      <c r="AJ224" s="255"/>
      <c r="AK224" s="283"/>
      <c r="AL224" s="252"/>
      <c r="AM224" s="218"/>
      <c r="AN224" s="260" t="str">
        <f>IF(ISERROR(VLOOKUP(AL224,'Listas Ley Transparencia'!$H$3:$M$17,2,0)),"",VLOOKUP(AL224,'Listas Ley Transparencia'!$H$3:$M$17,2,0))</f>
        <v/>
      </c>
      <c r="AO224" s="261" t="str">
        <f>IF(ISERROR(VLOOKUP(AL224,'Listas Ley Transparencia'!$H$3:$M$17,3,0)),"",VLOOKUP(AL224,'Listas Ley Transparencia'!$H$3:$M$17,3,0))</f>
        <v/>
      </c>
      <c r="AP224" s="261" t="str">
        <f>IF(ISERROR(VLOOKUP(AL224,'Listas Ley Transparencia'!$H$3:$M$17,4,0)),"",VLOOKUP(AL224,'Listas Ley Transparencia'!$H$3:$M$17,4,0))</f>
        <v/>
      </c>
      <c r="AQ224" s="262" t="str">
        <f>IF(ISERROR(VLOOKUP(AL224,'Listas Ley Transparencia'!$H$3:$M$17,6,0)),"",VLOOKUP(AL224,'Listas Ley Transparencia'!$H$3:$M$17,6,0))</f>
        <v/>
      </c>
      <c r="AR224" s="246"/>
      <c r="AS224" s="217"/>
      <c r="AT224" s="247"/>
      <c r="AU224" s="247"/>
      <c r="AV224" s="208"/>
      <c r="AW224" s="270"/>
      <c r="AX224" s="271"/>
      <c r="AY224" s="272"/>
      <c r="AZ224" s="272"/>
      <c r="BA224" s="273" t="str">
        <f t="shared" si="7"/>
        <v>No</v>
      </c>
    </row>
    <row r="225" spans="1:53" ht="93" customHeight="1" x14ac:dyDescent="0.2">
      <c r="A225" s="209">
        <v>223</v>
      </c>
      <c r="B225" s="210"/>
      <c r="C225" s="210"/>
      <c r="D225" s="210"/>
      <c r="E225" s="211"/>
      <c r="F225" s="210"/>
      <c r="G225" s="210"/>
      <c r="H225" s="210"/>
      <c r="I225" s="221"/>
      <c r="J225" s="221"/>
      <c r="K225" s="213"/>
      <c r="L225" s="214"/>
      <c r="M225" s="237"/>
      <c r="N225" s="240"/>
      <c r="O225" s="239">
        <f>IFERROR(VLOOKUP(N225,'Listas Generales'!$B$25:$C$29,2,0),0)</f>
        <v>0</v>
      </c>
      <c r="P225" s="240"/>
      <c r="Q225" s="239">
        <f>IFERROR(VLOOKUP(P225,'Listas Generales'!$B$32:$C$36,2,0),0)</f>
        <v>0</v>
      </c>
      <c r="R225" s="240"/>
      <c r="S225" s="239">
        <f>IFERROR(VLOOKUP(R225,'Listas Generales'!$B$40:$C$44,2,0),0)</f>
        <v>0</v>
      </c>
      <c r="T225" s="241">
        <f t="shared" si="6"/>
        <v>0</v>
      </c>
      <c r="U225" s="240" t="str">
        <f>IFERROR(VLOOKUP(T225,'Listas Generales'!$B$4:$C$7,2,0),"-")</f>
        <v>Sin clasificar</v>
      </c>
      <c r="V225" s="215"/>
      <c r="W225" s="246"/>
      <c r="X225" s="247"/>
      <c r="Y225" s="247"/>
      <c r="Z225" s="247"/>
      <c r="AA225" s="247"/>
      <c r="AB225" s="248"/>
      <c r="AC225" s="257"/>
      <c r="AD225" s="252"/>
      <c r="AE225" s="252"/>
      <c r="AF225" s="252"/>
      <c r="AG225" s="252"/>
      <c r="AH225" s="255"/>
      <c r="AI225" s="283"/>
      <c r="AJ225" s="255"/>
      <c r="AK225" s="283"/>
      <c r="AL225" s="252"/>
      <c r="AM225" s="218"/>
      <c r="AN225" s="260" t="str">
        <f>IF(ISERROR(VLOOKUP(AL225,'Listas Ley Transparencia'!$H$3:$M$17,2,0)),"",VLOOKUP(AL225,'Listas Ley Transparencia'!$H$3:$M$17,2,0))</f>
        <v/>
      </c>
      <c r="AO225" s="261" t="str">
        <f>IF(ISERROR(VLOOKUP(AL225,'Listas Ley Transparencia'!$H$3:$M$17,3,0)),"",VLOOKUP(AL225,'Listas Ley Transparencia'!$H$3:$M$17,3,0))</f>
        <v/>
      </c>
      <c r="AP225" s="261" t="str">
        <f>IF(ISERROR(VLOOKUP(AL225,'Listas Ley Transparencia'!$H$3:$M$17,4,0)),"",VLOOKUP(AL225,'Listas Ley Transparencia'!$H$3:$M$17,4,0))</f>
        <v/>
      </c>
      <c r="AQ225" s="262" t="str">
        <f>IF(ISERROR(VLOOKUP(AL225,'Listas Ley Transparencia'!$H$3:$M$17,6,0)),"",VLOOKUP(AL225,'Listas Ley Transparencia'!$H$3:$M$17,6,0))</f>
        <v/>
      </c>
      <c r="AR225" s="246"/>
      <c r="AS225" s="217"/>
      <c r="AT225" s="247"/>
      <c r="AU225" s="247"/>
      <c r="AV225" s="208"/>
      <c r="AW225" s="270"/>
      <c r="AX225" s="271"/>
      <c r="AY225" s="272"/>
      <c r="AZ225" s="272"/>
      <c r="BA225" s="273" t="str">
        <f t="shared" si="7"/>
        <v>No</v>
      </c>
    </row>
    <row r="226" spans="1:53" ht="93" customHeight="1" x14ac:dyDescent="0.2">
      <c r="A226" s="209">
        <v>224</v>
      </c>
      <c r="B226" s="210"/>
      <c r="C226" s="210"/>
      <c r="D226" s="210"/>
      <c r="E226" s="211"/>
      <c r="F226" s="210"/>
      <c r="G226" s="210"/>
      <c r="H226" s="210"/>
      <c r="I226" s="221"/>
      <c r="J226" s="221"/>
      <c r="K226" s="213"/>
      <c r="L226" s="214"/>
      <c r="M226" s="237"/>
      <c r="N226" s="240"/>
      <c r="O226" s="239">
        <f>IFERROR(VLOOKUP(N226,'Listas Generales'!$B$25:$C$29,2,0),0)</f>
        <v>0</v>
      </c>
      <c r="P226" s="240"/>
      <c r="Q226" s="239">
        <f>IFERROR(VLOOKUP(P226,'Listas Generales'!$B$32:$C$36,2,0),0)</f>
        <v>0</v>
      </c>
      <c r="R226" s="240"/>
      <c r="S226" s="239">
        <f>IFERROR(VLOOKUP(R226,'Listas Generales'!$B$40:$C$44,2,0),0)</f>
        <v>0</v>
      </c>
      <c r="T226" s="241">
        <f t="shared" si="6"/>
        <v>0</v>
      </c>
      <c r="U226" s="240" t="str">
        <f>IFERROR(VLOOKUP(T226,'Listas Generales'!$B$4:$C$7,2,0),"-")</f>
        <v>Sin clasificar</v>
      </c>
      <c r="V226" s="215"/>
      <c r="W226" s="246"/>
      <c r="X226" s="247"/>
      <c r="Y226" s="247"/>
      <c r="Z226" s="247"/>
      <c r="AA226" s="247"/>
      <c r="AB226" s="248"/>
      <c r="AC226" s="257"/>
      <c r="AD226" s="252"/>
      <c r="AE226" s="252"/>
      <c r="AF226" s="252"/>
      <c r="AG226" s="252"/>
      <c r="AH226" s="255"/>
      <c r="AI226" s="283"/>
      <c r="AJ226" s="255"/>
      <c r="AK226" s="283"/>
      <c r="AL226" s="252"/>
      <c r="AM226" s="218"/>
      <c r="AN226" s="260" t="str">
        <f>IF(ISERROR(VLOOKUP(AL226,'Listas Ley Transparencia'!$H$3:$M$17,2,0)),"",VLOOKUP(AL226,'Listas Ley Transparencia'!$H$3:$M$17,2,0))</f>
        <v/>
      </c>
      <c r="AO226" s="261" t="str">
        <f>IF(ISERROR(VLOOKUP(AL226,'Listas Ley Transparencia'!$H$3:$M$17,3,0)),"",VLOOKUP(AL226,'Listas Ley Transparencia'!$H$3:$M$17,3,0))</f>
        <v/>
      </c>
      <c r="AP226" s="261" t="str">
        <f>IF(ISERROR(VLOOKUP(AL226,'Listas Ley Transparencia'!$H$3:$M$17,4,0)),"",VLOOKUP(AL226,'Listas Ley Transparencia'!$H$3:$M$17,4,0))</f>
        <v/>
      </c>
      <c r="AQ226" s="262" t="str">
        <f>IF(ISERROR(VLOOKUP(AL226,'Listas Ley Transparencia'!$H$3:$M$17,6,0)),"",VLOOKUP(AL226,'Listas Ley Transparencia'!$H$3:$M$17,6,0))</f>
        <v/>
      </c>
      <c r="AR226" s="246"/>
      <c r="AS226" s="217"/>
      <c r="AT226" s="247"/>
      <c r="AU226" s="247"/>
      <c r="AV226" s="208"/>
      <c r="AW226" s="270"/>
      <c r="AX226" s="271"/>
      <c r="AY226" s="272"/>
      <c r="AZ226" s="272"/>
      <c r="BA226" s="273" t="str">
        <f t="shared" si="7"/>
        <v>No</v>
      </c>
    </row>
    <row r="227" spans="1:53" ht="93" customHeight="1" x14ac:dyDescent="0.2">
      <c r="A227" s="209">
        <v>225</v>
      </c>
      <c r="B227" s="210"/>
      <c r="C227" s="210"/>
      <c r="D227" s="210"/>
      <c r="E227" s="211"/>
      <c r="F227" s="210"/>
      <c r="G227" s="210"/>
      <c r="H227" s="210"/>
      <c r="I227" s="221"/>
      <c r="J227" s="221"/>
      <c r="K227" s="213"/>
      <c r="L227" s="214"/>
      <c r="M227" s="237"/>
      <c r="N227" s="240"/>
      <c r="O227" s="239">
        <f>IFERROR(VLOOKUP(N227,'Listas Generales'!$B$25:$C$29,2,0),0)</f>
        <v>0</v>
      </c>
      <c r="P227" s="240"/>
      <c r="Q227" s="239">
        <f>IFERROR(VLOOKUP(P227,'Listas Generales'!$B$32:$C$36,2,0),0)</f>
        <v>0</v>
      </c>
      <c r="R227" s="240"/>
      <c r="S227" s="239">
        <f>IFERROR(VLOOKUP(R227,'Listas Generales'!$B$40:$C$44,2,0),0)</f>
        <v>0</v>
      </c>
      <c r="T227" s="241">
        <f t="shared" si="6"/>
        <v>0</v>
      </c>
      <c r="U227" s="240" t="str">
        <f>IFERROR(VLOOKUP(T227,'Listas Generales'!$B$4:$C$7,2,0),"-")</f>
        <v>Sin clasificar</v>
      </c>
      <c r="V227" s="215"/>
      <c r="W227" s="246"/>
      <c r="X227" s="247"/>
      <c r="Y227" s="247"/>
      <c r="Z227" s="247"/>
      <c r="AA227" s="247"/>
      <c r="AB227" s="248"/>
      <c r="AC227" s="257"/>
      <c r="AD227" s="252"/>
      <c r="AE227" s="252"/>
      <c r="AF227" s="252"/>
      <c r="AG227" s="252"/>
      <c r="AH227" s="255"/>
      <c r="AI227" s="283"/>
      <c r="AJ227" s="255"/>
      <c r="AK227" s="283"/>
      <c r="AL227" s="252"/>
      <c r="AM227" s="218"/>
      <c r="AN227" s="260" t="str">
        <f>IF(ISERROR(VLOOKUP(AL227,'Listas Ley Transparencia'!$H$3:$M$17,2,0)),"",VLOOKUP(AL227,'Listas Ley Transparencia'!$H$3:$M$17,2,0))</f>
        <v/>
      </c>
      <c r="AO227" s="261" t="str">
        <f>IF(ISERROR(VLOOKUP(AL227,'Listas Ley Transparencia'!$H$3:$M$17,3,0)),"",VLOOKUP(AL227,'Listas Ley Transparencia'!$H$3:$M$17,3,0))</f>
        <v/>
      </c>
      <c r="AP227" s="261" t="str">
        <f>IF(ISERROR(VLOOKUP(AL227,'Listas Ley Transparencia'!$H$3:$M$17,4,0)),"",VLOOKUP(AL227,'Listas Ley Transparencia'!$H$3:$M$17,4,0))</f>
        <v/>
      </c>
      <c r="AQ227" s="262" t="str">
        <f>IF(ISERROR(VLOOKUP(AL227,'Listas Ley Transparencia'!$H$3:$M$17,6,0)),"",VLOOKUP(AL227,'Listas Ley Transparencia'!$H$3:$M$17,6,0))</f>
        <v/>
      </c>
      <c r="AR227" s="246"/>
      <c r="AS227" s="217"/>
      <c r="AT227" s="247"/>
      <c r="AU227" s="247"/>
      <c r="AV227" s="208"/>
      <c r="AW227" s="270"/>
      <c r="AX227" s="271"/>
      <c r="AY227" s="272"/>
      <c r="AZ227" s="272"/>
      <c r="BA227" s="273" t="str">
        <f t="shared" si="7"/>
        <v>No</v>
      </c>
    </row>
    <row r="228" spans="1:53" ht="93" customHeight="1" x14ac:dyDescent="0.2">
      <c r="A228" s="209">
        <v>226</v>
      </c>
      <c r="B228" s="210"/>
      <c r="C228" s="210"/>
      <c r="D228" s="210"/>
      <c r="E228" s="211"/>
      <c r="F228" s="210"/>
      <c r="G228" s="210"/>
      <c r="H228" s="210"/>
      <c r="I228" s="221"/>
      <c r="J228" s="221"/>
      <c r="K228" s="213"/>
      <c r="L228" s="214"/>
      <c r="M228" s="237"/>
      <c r="N228" s="240"/>
      <c r="O228" s="239">
        <f>IFERROR(VLOOKUP(N228,'Listas Generales'!$B$25:$C$29,2,0),0)</f>
        <v>0</v>
      </c>
      <c r="P228" s="240"/>
      <c r="Q228" s="239">
        <f>IFERROR(VLOOKUP(P228,'Listas Generales'!$B$32:$C$36,2,0),0)</f>
        <v>0</v>
      </c>
      <c r="R228" s="240"/>
      <c r="S228" s="239">
        <f>IFERROR(VLOOKUP(R228,'Listas Generales'!$B$40:$C$44,2,0),0)</f>
        <v>0</v>
      </c>
      <c r="T228" s="241">
        <f t="shared" si="6"/>
        <v>0</v>
      </c>
      <c r="U228" s="240" t="str">
        <f>IFERROR(VLOOKUP(T228,'Listas Generales'!$B$4:$C$7,2,0),"-")</f>
        <v>Sin clasificar</v>
      </c>
      <c r="V228" s="215"/>
      <c r="W228" s="246"/>
      <c r="X228" s="247"/>
      <c r="Y228" s="247"/>
      <c r="Z228" s="247"/>
      <c r="AA228" s="247"/>
      <c r="AB228" s="248"/>
      <c r="AC228" s="257"/>
      <c r="AD228" s="252"/>
      <c r="AE228" s="252"/>
      <c r="AF228" s="252"/>
      <c r="AG228" s="252"/>
      <c r="AH228" s="255"/>
      <c r="AI228" s="283"/>
      <c r="AJ228" s="255"/>
      <c r="AK228" s="283"/>
      <c r="AL228" s="252"/>
      <c r="AM228" s="218"/>
      <c r="AN228" s="260" t="str">
        <f>IF(ISERROR(VLOOKUP(AL228,'Listas Ley Transparencia'!$H$3:$M$17,2,0)),"",VLOOKUP(AL228,'Listas Ley Transparencia'!$H$3:$M$17,2,0))</f>
        <v/>
      </c>
      <c r="AO228" s="261" t="str">
        <f>IF(ISERROR(VLOOKUP(AL228,'Listas Ley Transparencia'!$H$3:$M$17,3,0)),"",VLOOKUP(AL228,'Listas Ley Transparencia'!$H$3:$M$17,3,0))</f>
        <v/>
      </c>
      <c r="AP228" s="261" t="str">
        <f>IF(ISERROR(VLOOKUP(AL228,'Listas Ley Transparencia'!$H$3:$M$17,4,0)),"",VLOOKUP(AL228,'Listas Ley Transparencia'!$H$3:$M$17,4,0))</f>
        <v/>
      </c>
      <c r="AQ228" s="262" t="str">
        <f>IF(ISERROR(VLOOKUP(AL228,'Listas Ley Transparencia'!$H$3:$M$17,6,0)),"",VLOOKUP(AL228,'Listas Ley Transparencia'!$H$3:$M$17,6,0))</f>
        <v/>
      </c>
      <c r="AR228" s="246"/>
      <c r="AS228" s="217"/>
      <c r="AT228" s="247"/>
      <c r="AU228" s="247"/>
      <c r="AV228" s="208"/>
      <c r="AW228" s="270"/>
      <c r="AX228" s="271"/>
      <c r="AY228" s="272"/>
      <c r="AZ228" s="272"/>
      <c r="BA228" s="273" t="str">
        <f t="shared" si="7"/>
        <v>No</v>
      </c>
    </row>
    <row r="229" spans="1:53" ht="93" customHeight="1" x14ac:dyDescent="0.2">
      <c r="A229" s="209">
        <v>227</v>
      </c>
      <c r="B229" s="210"/>
      <c r="C229" s="210"/>
      <c r="D229" s="210"/>
      <c r="E229" s="211"/>
      <c r="F229" s="210"/>
      <c r="G229" s="210"/>
      <c r="H229" s="210"/>
      <c r="I229" s="221"/>
      <c r="J229" s="221"/>
      <c r="K229" s="213"/>
      <c r="L229" s="214"/>
      <c r="M229" s="237"/>
      <c r="N229" s="240"/>
      <c r="O229" s="239">
        <f>IFERROR(VLOOKUP(N229,'Listas Generales'!$B$25:$C$29,2,0),0)</f>
        <v>0</v>
      </c>
      <c r="P229" s="240"/>
      <c r="Q229" s="239">
        <f>IFERROR(VLOOKUP(P229,'Listas Generales'!$B$32:$C$36,2,0),0)</f>
        <v>0</v>
      </c>
      <c r="R229" s="240"/>
      <c r="S229" s="239">
        <f>IFERROR(VLOOKUP(R229,'Listas Generales'!$B$40:$C$44,2,0),0)</f>
        <v>0</v>
      </c>
      <c r="T229" s="241">
        <f t="shared" si="6"/>
        <v>0</v>
      </c>
      <c r="U229" s="240" t="str">
        <f>IFERROR(VLOOKUP(T229,'Listas Generales'!$B$4:$C$7,2,0),"-")</f>
        <v>Sin clasificar</v>
      </c>
      <c r="V229" s="215"/>
      <c r="W229" s="246"/>
      <c r="X229" s="247"/>
      <c r="Y229" s="247"/>
      <c r="Z229" s="247"/>
      <c r="AA229" s="247"/>
      <c r="AB229" s="248"/>
      <c r="AC229" s="257"/>
      <c r="AD229" s="252"/>
      <c r="AE229" s="252"/>
      <c r="AF229" s="252"/>
      <c r="AG229" s="252"/>
      <c r="AH229" s="255"/>
      <c r="AI229" s="283"/>
      <c r="AJ229" s="255"/>
      <c r="AK229" s="283"/>
      <c r="AL229" s="252"/>
      <c r="AM229" s="218"/>
      <c r="AN229" s="260" t="str">
        <f>IF(ISERROR(VLOOKUP(AL229,'Listas Ley Transparencia'!$H$3:$M$17,2,0)),"",VLOOKUP(AL229,'Listas Ley Transparencia'!$H$3:$M$17,2,0))</f>
        <v/>
      </c>
      <c r="AO229" s="261" t="str">
        <f>IF(ISERROR(VLOOKUP(AL229,'Listas Ley Transparencia'!$H$3:$M$17,3,0)),"",VLOOKUP(AL229,'Listas Ley Transparencia'!$H$3:$M$17,3,0))</f>
        <v/>
      </c>
      <c r="AP229" s="261" t="str">
        <f>IF(ISERROR(VLOOKUP(AL229,'Listas Ley Transparencia'!$H$3:$M$17,4,0)),"",VLOOKUP(AL229,'Listas Ley Transparencia'!$H$3:$M$17,4,0))</f>
        <v/>
      </c>
      <c r="AQ229" s="262" t="str">
        <f>IF(ISERROR(VLOOKUP(AL229,'Listas Ley Transparencia'!$H$3:$M$17,6,0)),"",VLOOKUP(AL229,'Listas Ley Transparencia'!$H$3:$M$17,6,0))</f>
        <v/>
      </c>
      <c r="AR229" s="246"/>
      <c r="AS229" s="217"/>
      <c r="AT229" s="247"/>
      <c r="AU229" s="247"/>
      <c r="AV229" s="208"/>
      <c r="AW229" s="270"/>
      <c r="AX229" s="271"/>
      <c r="AY229" s="272"/>
      <c r="AZ229" s="272"/>
      <c r="BA229" s="273" t="str">
        <f t="shared" si="7"/>
        <v>No</v>
      </c>
    </row>
    <row r="230" spans="1:53" ht="93" customHeight="1" x14ac:dyDescent="0.2">
      <c r="A230" s="209">
        <v>228</v>
      </c>
      <c r="B230" s="210"/>
      <c r="C230" s="210"/>
      <c r="D230" s="210"/>
      <c r="E230" s="211"/>
      <c r="F230" s="210"/>
      <c r="G230" s="210"/>
      <c r="H230" s="210"/>
      <c r="I230" s="221"/>
      <c r="J230" s="221"/>
      <c r="K230" s="213"/>
      <c r="L230" s="214"/>
      <c r="M230" s="237"/>
      <c r="N230" s="240"/>
      <c r="O230" s="239">
        <f>IFERROR(VLOOKUP(N230,'Listas Generales'!$B$25:$C$29,2,0),0)</f>
        <v>0</v>
      </c>
      <c r="P230" s="240"/>
      <c r="Q230" s="239">
        <f>IFERROR(VLOOKUP(P230,'Listas Generales'!$B$32:$C$36,2,0),0)</f>
        <v>0</v>
      </c>
      <c r="R230" s="240"/>
      <c r="S230" s="239">
        <f>IFERROR(VLOOKUP(R230,'Listas Generales'!$B$40:$C$44,2,0),0)</f>
        <v>0</v>
      </c>
      <c r="T230" s="241">
        <f t="shared" si="6"/>
        <v>0</v>
      </c>
      <c r="U230" s="240" t="str">
        <f>IFERROR(VLOOKUP(T230,'Listas Generales'!$B$4:$C$7,2,0),"-")</f>
        <v>Sin clasificar</v>
      </c>
      <c r="V230" s="215"/>
      <c r="W230" s="246"/>
      <c r="X230" s="247"/>
      <c r="Y230" s="247"/>
      <c r="Z230" s="247"/>
      <c r="AA230" s="247"/>
      <c r="AB230" s="248"/>
      <c r="AC230" s="257"/>
      <c r="AD230" s="252"/>
      <c r="AE230" s="252"/>
      <c r="AF230" s="252"/>
      <c r="AG230" s="252"/>
      <c r="AH230" s="255"/>
      <c r="AI230" s="283"/>
      <c r="AJ230" s="255"/>
      <c r="AK230" s="283"/>
      <c r="AL230" s="252"/>
      <c r="AM230" s="218"/>
      <c r="AN230" s="260" t="str">
        <f>IF(ISERROR(VLOOKUP(AL230,'Listas Ley Transparencia'!$H$3:$M$17,2,0)),"",VLOOKUP(AL230,'Listas Ley Transparencia'!$H$3:$M$17,2,0))</f>
        <v/>
      </c>
      <c r="AO230" s="261" t="str">
        <f>IF(ISERROR(VLOOKUP(AL230,'Listas Ley Transparencia'!$H$3:$M$17,3,0)),"",VLOOKUP(AL230,'Listas Ley Transparencia'!$H$3:$M$17,3,0))</f>
        <v/>
      </c>
      <c r="AP230" s="261" t="str">
        <f>IF(ISERROR(VLOOKUP(AL230,'Listas Ley Transparencia'!$H$3:$M$17,4,0)),"",VLOOKUP(AL230,'Listas Ley Transparencia'!$H$3:$M$17,4,0))</f>
        <v/>
      </c>
      <c r="AQ230" s="262" t="str">
        <f>IF(ISERROR(VLOOKUP(AL230,'Listas Ley Transparencia'!$H$3:$M$17,6,0)),"",VLOOKUP(AL230,'Listas Ley Transparencia'!$H$3:$M$17,6,0))</f>
        <v/>
      </c>
      <c r="AR230" s="246"/>
      <c r="AS230" s="217"/>
      <c r="AT230" s="247"/>
      <c r="AU230" s="247"/>
      <c r="AV230" s="208"/>
      <c r="AW230" s="270"/>
      <c r="AX230" s="271"/>
      <c r="AY230" s="272"/>
      <c r="AZ230" s="272"/>
      <c r="BA230" s="273" t="str">
        <f t="shared" si="7"/>
        <v>No</v>
      </c>
    </row>
    <row r="231" spans="1:53" ht="93" customHeight="1" x14ac:dyDescent="0.2">
      <c r="A231" s="209">
        <v>229</v>
      </c>
      <c r="B231" s="210"/>
      <c r="C231" s="210"/>
      <c r="D231" s="210"/>
      <c r="E231" s="211"/>
      <c r="F231" s="210"/>
      <c r="G231" s="210"/>
      <c r="H231" s="210"/>
      <c r="I231" s="221"/>
      <c r="J231" s="221"/>
      <c r="K231" s="213"/>
      <c r="L231" s="214"/>
      <c r="M231" s="237"/>
      <c r="N231" s="240"/>
      <c r="O231" s="239">
        <f>IFERROR(VLOOKUP(N231,'Listas Generales'!$B$25:$C$29,2,0),0)</f>
        <v>0</v>
      </c>
      <c r="P231" s="240"/>
      <c r="Q231" s="239">
        <f>IFERROR(VLOOKUP(P231,'Listas Generales'!$B$32:$C$36,2,0),0)</f>
        <v>0</v>
      </c>
      <c r="R231" s="240"/>
      <c r="S231" s="239">
        <f>IFERROR(VLOOKUP(R231,'Listas Generales'!$B$40:$C$44,2,0),0)</f>
        <v>0</v>
      </c>
      <c r="T231" s="241">
        <f t="shared" si="6"/>
        <v>0</v>
      </c>
      <c r="U231" s="240" t="str">
        <f>IFERROR(VLOOKUP(T231,'Listas Generales'!$B$4:$C$7,2,0),"-")</f>
        <v>Sin clasificar</v>
      </c>
      <c r="V231" s="215"/>
      <c r="W231" s="246"/>
      <c r="X231" s="247"/>
      <c r="Y231" s="247"/>
      <c r="Z231" s="247"/>
      <c r="AA231" s="247"/>
      <c r="AB231" s="248"/>
      <c r="AC231" s="257"/>
      <c r="AD231" s="252"/>
      <c r="AE231" s="252"/>
      <c r="AF231" s="252"/>
      <c r="AG231" s="252"/>
      <c r="AH231" s="255"/>
      <c r="AI231" s="283"/>
      <c r="AJ231" s="255"/>
      <c r="AK231" s="283"/>
      <c r="AL231" s="252"/>
      <c r="AM231" s="218"/>
      <c r="AN231" s="260" t="str">
        <f>IF(ISERROR(VLOOKUP(AL231,'Listas Ley Transparencia'!$H$3:$M$17,2,0)),"",VLOOKUP(AL231,'Listas Ley Transparencia'!$H$3:$M$17,2,0))</f>
        <v/>
      </c>
      <c r="AO231" s="261" t="str">
        <f>IF(ISERROR(VLOOKUP(AL231,'Listas Ley Transparencia'!$H$3:$M$17,3,0)),"",VLOOKUP(AL231,'Listas Ley Transparencia'!$H$3:$M$17,3,0))</f>
        <v/>
      </c>
      <c r="AP231" s="261" t="str">
        <f>IF(ISERROR(VLOOKUP(AL231,'Listas Ley Transparencia'!$H$3:$M$17,4,0)),"",VLOOKUP(AL231,'Listas Ley Transparencia'!$H$3:$M$17,4,0))</f>
        <v/>
      </c>
      <c r="AQ231" s="262" t="str">
        <f>IF(ISERROR(VLOOKUP(AL231,'Listas Ley Transparencia'!$H$3:$M$17,6,0)),"",VLOOKUP(AL231,'Listas Ley Transparencia'!$H$3:$M$17,6,0))</f>
        <v/>
      </c>
      <c r="AR231" s="246"/>
      <c r="AS231" s="217"/>
      <c r="AT231" s="247"/>
      <c r="AU231" s="247"/>
      <c r="AV231" s="208"/>
      <c r="AW231" s="270"/>
      <c r="AX231" s="271"/>
      <c r="AY231" s="272"/>
      <c r="AZ231" s="272"/>
      <c r="BA231" s="273" t="str">
        <f t="shared" si="7"/>
        <v>No</v>
      </c>
    </row>
    <row r="232" spans="1:53" ht="93" customHeight="1" x14ac:dyDescent="0.2">
      <c r="A232" s="209">
        <v>230</v>
      </c>
      <c r="B232" s="210"/>
      <c r="C232" s="210"/>
      <c r="D232" s="210"/>
      <c r="E232" s="211"/>
      <c r="F232" s="210"/>
      <c r="G232" s="210"/>
      <c r="H232" s="210"/>
      <c r="I232" s="221"/>
      <c r="J232" s="221"/>
      <c r="K232" s="213"/>
      <c r="L232" s="214"/>
      <c r="M232" s="237"/>
      <c r="N232" s="240"/>
      <c r="O232" s="239">
        <f>IFERROR(VLOOKUP(N232,'Listas Generales'!$B$25:$C$29,2,0),0)</f>
        <v>0</v>
      </c>
      <c r="P232" s="240"/>
      <c r="Q232" s="239">
        <f>IFERROR(VLOOKUP(P232,'Listas Generales'!$B$32:$C$36,2,0),0)</f>
        <v>0</v>
      </c>
      <c r="R232" s="240"/>
      <c r="S232" s="239">
        <f>IFERROR(VLOOKUP(R232,'Listas Generales'!$B$40:$C$44,2,0),0)</f>
        <v>0</v>
      </c>
      <c r="T232" s="241">
        <f t="shared" si="6"/>
        <v>0</v>
      </c>
      <c r="U232" s="240" t="str">
        <f>IFERROR(VLOOKUP(T232,'Listas Generales'!$B$4:$C$7,2,0),"-")</f>
        <v>Sin clasificar</v>
      </c>
      <c r="V232" s="215"/>
      <c r="W232" s="246"/>
      <c r="X232" s="247"/>
      <c r="Y232" s="247"/>
      <c r="Z232" s="247"/>
      <c r="AA232" s="247"/>
      <c r="AB232" s="248"/>
      <c r="AC232" s="257"/>
      <c r="AD232" s="252"/>
      <c r="AE232" s="252"/>
      <c r="AF232" s="252"/>
      <c r="AG232" s="252"/>
      <c r="AH232" s="255"/>
      <c r="AI232" s="283"/>
      <c r="AJ232" s="255"/>
      <c r="AK232" s="283"/>
      <c r="AL232" s="252"/>
      <c r="AM232" s="218"/>
      <c r="AN232" s="260" t="str">
        <f>IF(ISERROR(VLOOKUP(AL232,'Listas Ley Transparencia'!$H$3:$M$17,2,0)),"",VLOOKUP(AL232,'Listas Ley Transparencia'!$H$3:$M$17,2,0))</f>
        <v/>
      </c>
      <c r="AO232" s="261" t="str">
        <f>IF(ISERROR(VLOOKUP(AL232,'Listas Ley Transparencia'!$H$3:$M$17,3,0)),"",VLOOKUP(AL232,'Listas Ley Transparencia'!$H$3:$M$17,3,0))</f>
        <v/>
      </c>
      <c r="AP232" s="261" t="str">
        <f>IF(ISERROR(VLOOKUP(AL232,'Listas Ley Transparencia'!$H$3:$M$17,4,0)),"",VLOOKUP(AL232,'Listas Ley Transparencia'!$H$3:$M$17,4,0))</f>
        <v/>
      </c>
      <c r="AQ232" s="262" t="str">
        <f>IF(ISERROR(VLOOKUP(AL232,'Listas Ley Transparencia'!$H$3:$M$17,6,0)),"",VLOOKUP(AL232,'Listas Ley Transparencia'!$H$3:$M$17,6,0))</f>
        <v/>
      </c>
      <c r="AR232" s="246"/>
      <c r="AS232" s="217"/>
      <c r="AT232" s="247"/>
      <c r="AU232" s="247"/>
      <c r="AV232" s="208"/>
      <c r="AW232" s="270"/>
      <c r="AX232" s="271"/>
      <c r="AY232" s="272"/>
      <c r="AZ232" s="272"/>
      <c r="BA232" s="273" t="str">
        <f t="shared" si="7"/>
        <v>No</v>
      </c>
    </row>
    <row r="233" spans="1:53" ht="93" customHeight="1" x14ac:dyDescent="0.2">
      <c r="A233" s="209">
        <v>231</v>
      </c>
      <c r="B233" s="210"/>
      <c r="C233" s="210"/>
      <c r="D233" s="210"/>
      <c r="E233" s="211"/>
      <c r="F233" s="210"/>
      <c r="G233" s="210"/>
      <c r="H233" s="210"/>
      <c r="I233" s="221"/>
      <c r="J233" s="221"/>
      <c r="K233" s="213"/>
      <c r="L233" s="214"/>
      <c r="M233" s="237"/>
      <c r="N233" s="240"/>
      <c r="O233" s="239">
        <f>IFERROR(VLOOKUP(N233,'Listas Generales'!$B$25:$C$29,2,0),0)</f>
        <v>0</v>
      </c>
      <c r="P233" s="240"/>
      <c r="Q233" s="239">
        <f>IFERROR(VLOOKUP(P233,'Listas Generales'!$B$32:$C$36,2,0),0)</f>
        <v>0</v>
      </c>
      <c r="R233" s="240"/>
      <c r="S233" s="239">
        <f>IFERROR(VLOOKUP(R233,'Listas Generales'!$B$40:$C$44,2,0),0)</f>
        <v>0</v>
      </c>
      <c r="T233" s="241">
        <f t="shared" si="6"/>
        <v>0</v>
      </c>
      <c r="U233" s="240" t="str">
        <f>IFERROR(VLOOKUP(T233,'Listas Generales'!$B$4:$C$7,2,0),"-")</f>
        <v>Sin clasificar</v>
      </c>
      <c r="V233" s="215"/>
      <c r="W233" s="246"/>
      <c r="X233" s="247"/>
      <c r="Y233" s="247"/>
      <c r="Z233" s="247"/>
      <c r="AA233" s="247"/>
      <c r="AB233" s="248"/>
      <c r="AC233" s="257"/>
      <c r="AD233" s="252"/>
      <c r="AE233" s="252"/>
      <c r="AF233" s="252"/>
      <c r="AG233" s="252"/>
      <c r="AH233" s="255"/>
      <c r="AI233" s="283"/>
      <c r="AJ233" s="255"/>
      <c r="AK233" s="283"/>
      <c r="AL233" s="252"/>
      <c r="AM233" s="218"/>
      <c r="AN233" s="260" t="str">
        <f>IF(ISERROR(VLOOKUP(AL233,'Listas Ley Transparencia'!$H$3:$M$17,2,0)),"",VLOOKUP(AL233,'Listas Ley Transparencia'!$H$3:$M$17,2,0))</f>
        <v/>
      </c>
      <c r="AO233" s="261" t="str">
        <f>IF(ISERROR(VLOOKUP(AL233,'Listas Ley Transparencia'!$H$3:$M$17,3,0)),"",VLOOKUP(AL233,'Listas Ley Transparencia'!$H$3:$M$17,3,0))</f>
        <v/>
      </c>
      <c r="AP233" s="261" t="str">
        <f>IF(ISERROR(VLOOKUP(AL233,'Listas Ley Transparencia'!$H$3:$M$17,4,0)),"",VLOOKUP(AL233,'Listas Ley Transparencia'!$H$3:$M$17,4,0))</f>
        <v/>
      </c>
      <c r="AQ233" s="262" t="str">
        <f>IF(ISERROR(VLOOKUP(AL233,'Listas Ley Transparencia'!$H$3:$M$17,6,0)),"",VLOOKUP(AL233,'Listas Ley Transparencia'!$H$3:$M$17,6,0))</f>
        <v/>
      </c>
      <c r="AR233" s="246"/>
      <c r="AS233" s="217"/>
      <c r="AT233" s="247"/>
      <c r="AU233" s="247"/>
      <c r="AV233" s="208"/>
      <c r="AW233" s="270"/>
      <c r="AX233" s="271"/>
      <c r="AY233" s="272"/>
      <c r="AZ233" s="272"/>
      <c r="BA233" s="273" t="str">
        <f t="shared" si="7"/>
        <v>No</v>
      </c>
    </row>
    <row r="234" spans="1:53" ht="93" customHeight="1" x14ac:dyDescent="0.2">
      <c r="A234" s="209">
        <v>232</v>
      </c>
      <c r="B234" s="210"/>
      <c r="C234" s="210"/>
      <c r="D234" s="210"/>
      <c r="E234" s="211"/>
      <c r="F234" s="210"/>
      <c r="G234" s="210"/>
      <c r="H234" s="210"/>
      <c r="I234" s="221"/>
      <c r="J234" s="221"/>
      <c r="K234" s="213"/>
      <c r="L234" s="214"/>
      <c r="M234" s="237"/>
      <c r="N234" s="240"/>
      <c r="O234" s="239">
        <f>IFERROR(VLOOKUP(N234,'Listas Generales'!$B$25:$C$29,2,0),0)</f>
        <v>0</v>
      </c>
      <c r="P234" s="240"/>
      <c r="Q234" s="239">
        <f>IFERROR(VLOOKUP(P234,'Listas Generales'!$B$32:$C$36,2,0),0)</f>
        <v>0</v>
      </c>
      <c r="R234" s="240"/>
      <c r="S234" s="239">
        <f>IFERROR(VLOOKUP(R234,'Listas Generales'!$B$40:$C$44,2,0),0)</f>
        <v>0</v>
      </c>
      <c r="T234" s="241">
        <f t="shared" si="6"/>
        <v>0</v>
      </c>
      <c r="U234" s="240" t="str">
        <f>IFERROR(VLOOKUP(T234,'Listas Generales'!$B$4:$C$7,2,0),"-")</f>
        <v>Sin clasificar</v>
      </c>
      <c r="V234" s="215"/>
      <c r="W234" s="246"/>
      <c r="X234" s="247"/>
      <c r="Y234" s="247"/>
      <c r="Z234" s="247"/>
      <c r="AA234" s="247"/>
      <c r="AB234" s="248"/>
      <c r="AC234" s="257"/>
      <c r="AD234" s="252"/>
      <c r="AE234" s="252"/>
      <c r="AF234" s="252"/>
      <c r="AG234" s="252"/>
      <c r="AH234" s="255"/>
      <c r="AI234" s="283"/>
      <c r="AJ234" s="255"/>
      <c r="AK234" s="283"/>
      <c r="AL234" s="252"/>
      <c r="AM234" s="218"/>
      <c r="AN234" s="260" t="str">
        <f>IF(ISERROR(VLOOKUP(AL234,'Listas Ley Transparencia'!$H$3:$M$17,2,0)),"",VLOOKUP(AL234,'Listas Ley Transparencia'!$H$3:$M$17,2,0))</f>
        <v/>
      </c>
      <c r="AO234" s="261" t="str">
        <f>IF(ISERROR(VLOOKUP(AL234,'Listas Ley Transparencia'!$H$3:$M$17,3,0)),"",VLOOKUP(AL234,'Listas Ley Transparencia'!$H$3:$M$17,3,0))</f>
        <v/>
      </c>
      <c r="AP234" s="261" t="str">
        <f>IF(ISERROR(VLOOKUP(AL234,'Listas Ley Transparencia'!$H$3:$M$17,4,0)),"",VLOOKUP(AL234,'Listas Ley Transparencia'!$H$3:$M$17,4,0))</f>
        <v/>
      </c>
      <c r="AQ234" s="262" t="str">
        <f>IF(ISERROR(VLOOKUP(AL234,'Listas Ley Transparencia'!$H$3:$M$17,6,0)),"",VLOOKUP(AL234,'Listas Ley Transparencia'!$H$3:$M$17,6,0))</f>
        <v/>
      </c>
      <c r="AR234" s="246"/>
      <c r="AS234" s="217"/>
      <c r="AT234" s="247"/>
      <c r="AU234" s="247"/>
      <c r="AV234" s="208"/>
      <c r="AW234" s="270"/>
      <c r="AX234" s="271"/>
      <c r="AY234" s="272"/>
      <c r="AZ234" s="272"/>
      <c r="BA234" s="273" t="str">
        <f t="shared" si="7"/>
        <v>No</v>
      </c>
    </row>
    <row r="235" spans="1:53" ht="93" customHeight="1" x14ac:dyDescent="0.2">
      <c r="A235" s="209">
        <v>233</v>
      </c>
      <c r="B235" s="210"/>
      <c r="C235" s="210"/>
      <c r="D235" s="210"/>
      <c r="E235" s="211"/>
      <c r="F235" s="210"/>
      <c r="G235" s="210"/>
      <c r="H235" s="210"/>
      <c r="I235" s="221"/>
      <c r="J235" s="221"/>
      <c r="K235" s="213"/>
      <c r="L235" s="214"/>
      <c r="M235" s="237"/>
      <c r="N235" s="240"/>
      <c r="O235" s="239">
        <f>IFERROR(VLOOKUP(N235,'Listas Generales'!$B$25:$C$29,2,0),0)</f>
        <v>0</v>
      </c>
      <c r="P235" s="240"/>
      <c r="Q235" s="239">
        <f>IFERROR(VLOOKUP(P235,'Listas Generales'!$B$32:$C$36,2,0),0)</f>
        <v>0</v>
      </c>
      <c r="R235" s="240"/>
      <c r="S235" s="239">
        <f>IFERROR(VLOOKUP(R235,'Listas Generales'!$B$40:$C$44,2,0),0)</f>
        <v>0</v>
      </c>
      <c r="T235" s="241">
        <f t="shared" si="6"/>
        <v>0</v>
      </c>
      <c r="U235" s="240" t="str">
        <f>IFERROR(VLOOKUP(T235,'Listas Generales'!$B$4:$C$7,2,0),"-")</f>
        <v>Sin clasificar</v>
      </c>
      <c r="V235" s="215"/>
      <c r="W235" s="246"/>
      <c r="X235" s="247"/>
      <c r="Y235" s="247"/>
      <c r="Z235" s="247"/>
      <c r="AA235" s="247"/>
      <c r="AB235" s="248"/>
      <c r="AC235" s="257"/>
      <c r="AD235" s="252"/>
      <c r="AE235" s="252"/>
      <c r="AF235" s="252"/>
      <c r="AG235" s="252"/>
      <c r="AH235" s="255"/>
      <c r="AI235" s="283"/>
      <c r="AJ235" s="255"/>
      <c r="AK235" s="283"/>
      <c r="AL235" s="252"/>
      <c r="AM235" s="218"/>
      <c r="AN235" s="260" t="str">
        <f>IF(ISERROR(VLOOKUP(AL235,'Listas Ley Transparencia'!$H$3:$M$17,2,0)),"",VLOOKUP(AL235,'Listas Ley Transparencia'!$H$3:$M$17,2,0))</f>
        <v/>
      </c>
      <c r="AO235" s="261" t="str">
        <f>IF(ISERROR(VLOOKUP(AL235,'Listas Ley Transparencia'!$H$3:$M$17,3,0)),"",VLOOKUP(AL235,'Listas Ley Transparencia'!$H$3:$M$17,3,0))</f>
        <v/>
      </c>
      <c r="AP235" s="261" t="str">
        <f>IF(ISERROR(VLOOKUP(AL235,'Listas Ley Transparencia'!$H$3:$M$17,4,0)),"",VLOOKUP(AL235,'Listas Ley Transparencia'!$H$3:$M$17,4,0))</f>
        <v/>
      </c>
      <c r="AQ235" s="262" t="str">
        <f>IF(ISERROR(VLOOKUP(AL235,'Listas Ley Transparencia'!$H$3:$M$17,6,0)),"",VLOOKUP(AL235,'Listas Ley Transparencia'!$H$3:$M$17,6,0))</f>
        <v/>
      </c>
      <c r="AR235" s="246"/>
      <c r="AS235" s="217"/>
      <c r="AT235" s="247"/>
      <c r="AU235" s="247"/>
      <c r="AV235" s="208"/>
      <c r="AW235" s="270"/>
      <c r="AX235" s="271"/>
      <c r="AY235" s="272"/>
      <c r="AZ235" s="272"/>
      <c r="BA235" s="273" t="str">
        <f t="shared" si="7"/>
        <v>No</v>
      </c>
    </row>
    <row r="236" spans="1:53" ht="93" customHeight="1" x14ac:dyDescent="0.2">
      <c r="A236" s="209">
        <v>234</v>
      </c>
      <c r="B236" s="210"/>
      <c r="C236" s="210"/>
      <c r="D236" s="210"/>
      <c r="E236" s="211"/>
      <c r="F236" s="210"/>
      <c r="G236" s="210"/>
      <c r="H236" s="210"/>
      <c r="I236" s="221"/>
      <c r="J236" s="221"/>
      <c r="K236" s="213"/>
      <c r="L236" s="214"/>
      <c r="M236" s="237"/>
      <c r="N236" s="240"/>
      <c r="O236" s="239">
        <f>IFERROR(VLOOKUP(N236,'Listas Generales'!$B$25:$C$29,2,0),0)</f>
        <v>0</v>
      </c>
      <c r="P236" s="240"/>
      <c r="Q236" s="239">
        <f>IFERROR(VLOOKUP(P236,'Listas Generales'!$B$32:$C$36,2,0),0)</f>
        <v>0</v>
      </c>
      <c r="R236" s="240"/>
      <c r="S236" s="239">
        <f>IFERROR(VLOOKUP(R236,'Listas Generales'!$B$40:$C$44,2,0),0)</f>
        <v>0</v>
      </c>
      <c r="T236" s="241">
        <f t="shared" si="6"/>
        <v>0</v>
      </c>
      <c r="U236" s="240" t="str">
        <f>IFERROR(VLOOKUP(T236,'Listas Generales'!$B$4:$C$7,2,0),"-")</f>
        <v>Sin clasificar</v>
      </c>
      <c r="V236" s="215"/>
      <c r="W236" s="246"/>
      <c r="X236" s="247"/>
      <c r="Y236" s="247"/>
      <c r="Z236" s="247"/>
      <c r="AA236" s="247"/>
      <c r="AB236" s="248"/>
      <c r="AC236" s="257"/>
      <c r="AD236" s="252"/>
      <c r="AE236" s="252"/>
      <c r="AF236" s="252"/>
      <c r="AG236" s="252"/>
      <c r="AH236" s="255"/>
      <c r="AI236" s="283"/>
      <c r="AJ236" s="255"/>
      <c r="AK236" s="283"/>
      <c r="AL236" s="252"/>
      <c r="AM236" s="218"/>
      <c r="AN236" s="260" t="str">
        <f>IF(ISERROR(VLOOKUP(AL236,'Listas Ley Transparencia'!$H$3:$M$17,2,0)),"",VLOOKUP(AL236,'Listas Ley Transparencia'!$H$3:$M$17,2,0))</f>
        <v/>
      </c>
      <c r="AO236" s="261" t="str">
        <f>IF(ISERROR(VLOOKUP(AL236,'Listas Ley Transparencia'!$H$3:$M$17,3,0)),"",VLOOKUP(AL236,'Listas Ley Transparencia'!$H$3:$M$17,3,0))</f>
        <v/>
      </c>
      <c r="AP236" s="261" t="str">
        <f>IF(ISERROR(VLOOKUP(AL236,'Listas Ley Transparencia'!$H$3:$M$17,4,0)),"",VLOOKUP(AL236,'Listas Ley Transparencia'!$H$3:$M$17,4,0))</f>
        <v/>
      </c>
      <c r="AQ236" s="262" t="str">
        <f>IF(ISERROR(VLOOKUP(AL236,'Listas Ley Transparencia'!$H$3:$M$17,6,0)),"",VLOOKUP(AL236,'Listas Ley Transparencia'!$H$3:$M$17,6,0))</f>
        <v/>
      </c>
      <c r="AR236" s="246"/>
      <c r="AS236" s="217"/>
      <c r="AT236" s="247"/>
      <c r="AU236" s="247"/>
      <c r="AV236" s="208"/>
      <c r="AW236" s="270"/>
      <c r="AX236" s="271"/>
      <c r="AY236" s="272"/>
      <c r="AZ236" s="272"/>
      <c r="BA236" s="273" t="str">
        <f t="shared" si="7"/>
        <v>No</v>
      </c>
    </row>
    <row r="237" spans="1:53" ht="93" customHeight="1" x14ac:dyDescent="0.2">
      <c r="A237" s="209">
        <v>235</v>
      </c>
      <c r="B237" s="210"/>
      <c r="C237" s="210"/>
      <c r="D237" s="210"/>
      <c r="E237" s="211"/>
      <c r="F237" s="210"/>
      <c r="G237" s="210"/>
      <c r="H237" s="210"/>
      <c r="I237" s="221"/>
      <c r="J237" s="221"/>
      <c r="K237" s="213"/>
      <c r="L237" s="214"/>
      <c r="M237" s="237"/>
      <c r="N237" s="240"/>
      <c r="O237" s="239">
        <f>IFERROR(VLOOKUP(N237,'Listas Generales'!$B$25:$C$29,2,0),0)</f>
        <v>0</v>
      </c>
      <c r="P237" s="240"/>
      <c r="Q237" s="239">
        <f>IFERROR(VLOOKUP(P237,'Listas Generales'!$B$32:$C$36,2,0),0)</f>
        <v>0</v>
      </c>
      <c r="R237" s="240"/>
      <c r="S237" s="239">
        <f>IFERROR(VLOOKUP(R237,'Listas Generales'!$B$40:$C$44,2,0),0)</f>
        <v>0</v>
      </c>
      <c r="T237" s="241">
        <f t="shared" si="6"/>
        <v>0</v>
      </c>
      <c r="U237" s="240" t="str">
        <f>IFERROR(VLOOKUP(T237,'Listas Generales'!$B$4:$C$7,2,0),"-")</f>
        <v>Sin clasificar</v>
      </c>
      <c r="V237" s="215"/>
      <c r="W237" s="246"/>
      <c r="X237" s="247"/>
      <c r="Y237" s="247"/>
      <c r="Z237" s="247"/>
      <c r="AA237" s="247"/>
      <c r="AB237" s="248"/>
      <c r="AC237" s="257"/>
      <c r="AD237" s="252"/>
      <c r="AE237" s="252"/>
      <c r="AF237" s="252"/>
      <c r="AG237" s="252"/>
      <c r="AH237" s="255"/>
      <c r="AI237" s="283"/>
      <c r="AJ237" s="255"/>
      <c r="AK237" s="283"/>
      <c r="AL237" s="252"/>
      <c r="AM237" s="218"/>
      <c r="AN237" s="260" t="str">
        <f>IF(ISERROR(VLOOKUP(AL237,'Listas Ley Transparencia'!$H$3:$M$17,2,0)),"",VLOOKUP(AL237,'Listas Ley Transparencia'!$H$3:$M$17,2,0))</f>
        <v/>
      </c>
      <c r="AO237" s="261" t="str">
        <f>IF(ISERROR(VLOOKUP(AL237,'Listas Ley Transparencia'!$H$3:$M$17,3,0)),"",VLOOKUP(AL237,'Listas Ley Transparencia'!$H$3:$M$17,3,0))</f>
        <v/>
      </c>
      <c r="AP237" s="261" t="str">
        <f>IF(ISERROR(VLOOKUP(AL237,'Listas Ley Transparencia'!$H$3:$M$17,4,0)),"",VLOOKUP(AL237,'Listas Ley Transparencia'!$H$3:$M$17,4,0))</f>
        <v/>
      </c>
      <c r="AQ237" s="262" t="str">
        <f>IF(ISERROR(VLOOKUP(AL237,'Listas Ley Transparencia'!$H$3:$M$17,6,0)),"",VLOOKUP(AL237,'Listas Ley Transparencia'!$H$3:$M$17,6,0))</f>
        <v/>
      </c>
      <c r="AR237" s="246"/>
      <c r="AS237" s="217"/>
      <c r="AT237" s="247"/>
      <c r="AU237" s="247"/>
      <c r="AV237" s="208"/>
      <c r="AW237" s="270"/>
      <c r="AX237" s="271"/>
      <c r="AY237" s="272"/>
      <c r="AZ237" s="272"/>
      <c r="BA237" s="273" t="str">
        <f t="shared" si="7"/>
        <v>No</v>
      </c>
    </row>
    <row r="238" spans="1:53" ht="93" customHeight="1" x14ac:dyDescent="0.2">
      <c r="A238" s="209">
        <v>236</v>
      </c>
      <c r="B238" s="210"/>
      <c r="C238" s="210"/>
      <c r="D238" s="210"/>
      <c r="E238" s="211"/>
      <c r="F238" s="210"/>
      <c r="G238" s="210"/>
      <c r="H238" s="210"/>
      <c r="I238" s="221"/>
      <c r="J238" s="221"/>
      <c r="K238" s="213"/>
      <c r="L238" s="214"/>
      <c r="M238" s="237"/>
      <c r="N238" s="240"/>
      <c r="O238" s="239">
        <f>IFERROR(VLOOKUP(N238,'Listas Generales'!$B$25:$C$29,2,0),0)</f>
        <v>0</v>
      </c>
      <c r="P238" s="240"/>
      <c r="Q238" s="239">
        <f>IFERROR(VLOOKUP(P238,'Listas Generales'!$B$32:$C$36,2,0),0)</f>
        <v>0</v>
      </c>
      <c r="R238" s="240"/>
      <c r="S238" s="239">
        <f>IFERROR(VLOOKUP(R238,'Listas Generales'!$B$40:$C$44,2,0),0)</f>
        <v>0</v>
      </c>
      <c r="T238" s="241">
        <f t="shared" si="6"/>
        <v>0</v>
      </c>
      <c r="U238" s="240" t="str">
        <f>IFERROR(VLOOKUP(T238,'Listas Generales'!$B$4:$C$7,2,0),"-")</f>
        <v>Sin clasificar</v>
      </c>
      <c r="V238" s="215"/>
      <c r="W238" s="246"/>
      <c r="X238" s="247"/>
      <c r="Y238" s="247"/>
      <c r="Z238" s="247"/>
      <c r="AA238" s="247"/>
      <c r="AB238" s="248"/>
      <c r="AC238" s="257"/>
      <c r="AD238" s="252"/>
      <c r="AE238" s="252"/>
      <c r="AF238" s="252"/>
      <c r="AG238" s="252"/>
      <c r="AH238" s="255"/>
      <c r="AI238" s="283"/>
      <c r="AJ238" s="255"/>
      <c r="AK238" s="283"/>
      <c r="AL238" s="252"/>
      <c r="AM238" s="218"/>
      <c r="AN238" s="260" t="str">
        <f>IF(ISERROR(VLOOKUP(AL238,'Listas Ley Transparencia'!$H$3:$M$17,2,0)),"",VLOOKUP(AL238,'Listas Ley Transparencia'!$H$3:$M$17,2,0))</f>
        <v/>
      </c>
      <c r="AO238" s="261" t="str">
        <f>IF(ISERROR(VLOOKUP(AL238,'Listas Ley Transparencia'!$H$3:$M$17,3,0)),"",VLOOKUP(AL238,'Listas Ley Transparencia'!$H$3:$M$17,3,0))</f>
        <v/>
      </c>
      <c r="AP238" s="261" t="str">
        <f>IF(ISERROR(VLOOKUP(AL238,'Listas Ley Transparencia'!$H$3:$M$17,4,0)),"",VLOOKUP(AL238,'Listas Ley Transparencia'!$H$3:$M$17,4,0))</f>
        <v/>
      </c>
      <c r="AQ238" s="262" t="str">
        <f>IF(ISERROR(VLOOKUP(AL238,'Listas Ley Transparencia'!$H$3:$M$17,6,0)),"",VLOOKUP(AL238,'Listas Ley Transparencia'!$H$3:$M$17,6,0))</f>
        <v/>
      </c>
      <c r="AR238" s="246"/>
      <c r="AS238" s="217"/>
      <c r="AT238" s="247"/>
      <c r="AU238" s="247"/>
      <c r="AV238" s="208"/>
      <c r="AW238" s="270"/>
      <c r="AX238" s="271"/>
      <c r="AY238" s="272"/>
      <c r="AZ238" s="272"/>
      <c r="BA238" s="273" t="str">
        <f t="shared" si="7"/>
        <v>No</v>
      </c>
    </row>
    <row r="239" spans="1:53" ht="93" customHeight="1" x14ac:dyDescent="0.2">
      <c r="A239" s="209">
        <v>237</v>
      </c>
      <c r="B239" s="210"/>
      <c r="C239" s="210"/>
      <c r="D239" s="210"/>
      <c r="E239" s="211"/>
      <c r="F239" s="210"/>
      <c r="G239" s="210"/>
      <c r="H239" s="210"/>
      <c r="I239" s="221"/>
      <c r="J239" s="221"/>
      <c r="K239" s="213"/>
      <c r="L239" s="214"/>
      <c r="M239" s="237"/>
      <c r="N239" s="240"/>
      <c r="O239" s="239">
        <f>IFERROR(VLOOKUP(N239,'Listas Generales'!$B$25:$C$29,2,0),0)</f>
        <v>0</v>
      </c>
      <c r="P239" s="240"/>
      <c r="Q239" s="239">
        <f>IFERROR(VLOOKUP(P239,'Listas Generales'!$B$32:$C$36,2,0),0)</f>
        <v>0</v>
      </c>
      <c r="R239" s="240"/>
      <c r="S239" s="239">
        <f>IFERROR(VLOOKUP(R239,'Listas Generales'!$B$40:$C$44,2,0),0)</f>
        <v>0</v>
      </c>
      <c r="T239" s="241">
        <f t="shared" si="6"/>
        <v>0</v>
      </c>
      <c r="U239" s="240" t="str">
        <f>IFERROR(VLOOKUP(T239,'Listas Generales'!$B$4:$C$7,2,0),"-")</f>
        <v>Sin clasificar</v>
      </c>
      <c r="V239" s="215"/>
      <c r="W239" s="246"/>
      <c r="X239" s="247"/>
      <c r="Y239" s="247"/>
      <c r="Z239" s="247"/>
      <c r="AA239" s="247"/>
      <c r="AB239" s="248"/>
      <c r="AC239" s="257"/>
      <c r="AD239" s="252"/>
      <c r="AE239" s="252"/>
      <c r="AF239" s="252"/>
      <c r="AG239" s="252"/>
      <c r="AH239" s="255"/>
      <c r="AI239" s="283"/>
      <c r="AJ239" s="255"/>
      <c r="AK239" s="283"/>
      <c r="AL239" s="252"/>
      <c r="AM239" s="218"/>
      <c r="AN239" s="260" t="str">
        <f>IF(ISERROR(VLOOKUP(AL239,'Listas Ley Transparencia'!$H$3:$M$17,2,0)),"",VLOOKUP(AL239,'Listas Ley Transparencia'!$H$3:$M$17,2,0))</f>
        <v/>
      </c>
      <c r="AO239" s="261" t="str">
        <f>IF(ISERROR(VLOOKUP(AL239,'Listas Ley Transparencia'!$H$3:$M$17,3,0)),"",VLOOKUP(AL239,'Listas Ley Transparencia'!$H$3:$M$17,3,0))</f>
        <v/>
      </c>
      <c r="AP239" s="261" t="str">
        <f>IF(ISERROR(VLOOKUP(AL239,'Listas Ley Transparencia'!$H$3:$M$17,4,0)),"",VLOOKUP(AL239,'Listas Ley Transparencia'!$H$3:$M$17,4,0))</f>
        <v/>
      </c>
      <c r="AQ239" s="262" t="str">
        <f>IF(ISERROR(VLOOKUP(AL239,'Listas Ley Transparencia'!$H$3:$M$17,6,0)),"",VLOOKUP(AL239,'Listas Ley Transparencia'!$H$3:$M$17,6,0))</f>
        <v/>
      </c>
      <c r="AR239" s="246"/>
      <c r="AS239" s="217"/>
      <c r="AT239" s="247"/>
      <c r="AU239" s="247"/>
      <c r="AV239" s="208"/>
      <c r="AW239" s="270"/>
      <c r="AX239" s="271"/>
      <c r="AY239" s="272"/>
      <c r="AZ239" s="272"/>
      <c r="BA239" s="273" t="str">
        <f t="shared" si="7"/>
        <v>No</v>
      </c>
    </row>
    <row r="240" spans="1:53" ht="93" customHeight="1" x14ac:dyDescent="0.2">
      <c r="A240" s="209">
        <v>238</v>
      </c>
      <c r="B240" s="210"/>
      <c r="C240" s="210"/>
      <c r="D240" s="210"/>
      <c r="E240" s="211"/>
      <c r="F240" s="210"/>
      <c r="G240" s="210"/>
      <c r="H240" s="210"/>
      <c r="I240" s="221"/>
      <c r="J240" s="221"/>
      <c r="K240" s="213"/>
      <c r="L240" s="214"/>
      <c r="M240" s="237"/>
      <c r="N240" s="240"/>
      <c r="O240" s="239">
        <f>IFERROR(VLOOKUP(N240,'Listas Generales'!$B$25:$C$29,2,0),0)</f>
        <v>0</v>
      </c>
      <c r="P240" s="240"/>
      <c r="Q240" s="239">
        <f>IFERROR(VLOOKUP(P240,'Listas Generales'!$B$32:$C$36,2,0),0)</f>
        <v>0</v>
      </c>
      <c r="R240" s="240"/>
      <c r="S240" s="239">
        <f>IFERROR(VLOOKUP(R240,'Listas Generales'!$B$40:$C$44,2,0),0)</f>
        <v>0</v>
      </c>
      <c r="T240" s="241">
        <f t="shared" si="6"/>
        <v>0</v>
      </c>
      <c r="U240" s="240" t="str">
        <f>IFERROR(VLOOKUP(T240,'Listas Generales'!$B$4:$C$7,2,0),"-")</f>
        <v>Sin clasificar</v>
      </c>
      <c r="V240" s="215"/>
      <c r="W240" s="246"/>
      <c r="X240" s="247"/>
      <c r="Y240" s="247"/>
      <c r="Z240" s="247"/>
      <c r="AA240" s="247"/>
      <c r="AB240" s="248"/>
      <c r="AC240" s="257"/>
      <c r="AD240" s="252"/>
      <c r="AE240" s="252"/>
      <c r="AF240" s="252"/>
      <c r="AG240" s="252"/>
      <c r="AH240" s="255"/>
      <c r="AI240" s="283"/>
      <c r="AJ240" s="255"/>
      <c r="AK240" s="283"/>
      <c r="AL240" s="252"/>
      <c r="AM240" s="218"/>
      <c r="AN240" s="260" t="str">
        <f>IF(ISERROR(VLOOKUP(AL240,'Listas Ley Transparencia'!$H$3:$M$17,2,0)),"",VLOOKUP(AL240,'Listas Ley Transparencia'!$H$3:$M$17,2,0))</f>
        <v/>
      </c>
      <c r="AO240" s="261" t="str">
        <f>IF(ISERROR(VLOOKUP(AL240,'Listas Ley Transparencia'!$H$3:$M$17,3,0)),"",VLOOKUP(AL240,'Listas Ley Transparencia'!$H$3:$M$17,3,0))</f>
        <v/>
      </c>
      <c r="AP240" s="261" t="str">
        <f>IF(ISERROR(VLOOKUP(AL240,'Listas Ley Transparencia'!$H$3:$M$17,4,0)),"",VLOOKUP(AL240,'Listas Ley Transparencia'!$H$3:$M$17,4,0))</f>
        <v/>
      </c>
      <c r="AQ240" s="262" t="str">
        <f>IF(ISERROR(VLOOKUP(AL240,'Listas Ley Transparencia'!$H$3:$M$17,6,0)),"",VLOOKUP(AL240,'Listas Ley Transparencia'!$H$3:$M$17,6,0))</f>
        <v/>
      </c>
      <c r="AR240" s="246"/>
      <c r="AS240" s="217"/>
      <c r="AT240" s="247"/>
      <c r="AU240" s="247"/>
      <c r="AV240" s="208"/>
      <c r="AW240" s="270"/>
      <c r="AX240" s="271"/>
      <c r="AY240" s="272"/>
      <c r="AZ240" s="272"/>
      <c r="BA240" s="273" t="str">
        <f t="shared" si="7"/>
        <v>No</v>
      </c>
    </row>
    <row r="241" spans="1:53" ht="93" customHeight="1" x14ac:dyDescent="0.2">
      <c r="A241" s="209">
        <v>239</v>
      </c>
      <c r="B241" s="210"/>
      <c r="C241" s="210"/>
      <c r="D241" s="210"/>
      <c r="E241" s="211"/>
      <c r="F241" s="210"/>
      <c r="G241" s="210"/>
      <c r="H241" s="210"/>
      <c r="I241" s="221"/>
      <c r="J241" s="221"/>
      <c r="K241" s="213"/>
      <c r="L241" s="214"/>
      <c r="M241" s="237"/>
      <c r="N241" s="240"/>
      <c r="O241" s="239">
        <f>IFERROR(VLOOKUP(N241,'Listas Generales'!$B$25:$C$29,2,0),0)</f>
        <v>0</v>
      </c>
      <c r="P241" s="240"/>
      <c r="Q241" s="239">
        <f>IFERROR(VLOOKUP(P241,'Listas Generales'!$B$32:$C$36,2,0),0)</f>
        <v>0</v>
      </c>
      <c r="R241" s="240"/>
      <c r="S241" s="239">
        <f>IFERROR(VLOOKUP(R241,'Listas Generales'!$B$40:$C$44,2,0),0)</f>
        <v>0</v>
      </c>
      <c r="T241" s="241">
        <f t="shared" si="6"/>
        <v>0</v>
      </c>
      <c r="U241" s="240" t="str">
        <f>IFERROR(VLOOKUP(T241,'Listas Generales'!$B$4:$C$7,2,0),"-")</f>
        <v>Sin clasificar</v>
      </c>
      <c r="V241" s="215"/>
      <c r="W241" s="246"/>
      <c r="X241" s="247"/>
      <c r="Y241" s="247"/>
      <c r="Z241" s="247"/>
      <c r="AA241" s="247"/>
      <c r="AB241" s="248"/>
      <c r="AC241" s="257"/>
      <c r="AD241" s="252"/>
      <c r="AE241" s="252"/>
      <c r="AF241" s="252"/>
      <c r="AG241" s="252"/>
      <c r="AH241" s="255"/>
      <c r="AI241" s="283"/>
      <c r="AJ241" s="255"/>
      <c r="AK241" s="283"/>
      <c r="AL241" s="252"/>
      <c r="AM241" s="218"/>
      <c r="AN241" s="260" t="str">
        <f>IF(ISERROR(VLOOKUP(AL241,'Listas Ley Transparencia'!$H$3:$M$17,2,0)),"",VLOOKUP(AL241,'Listas Ley Transparencia'!$H$3:$M$17,2,0))</f>
        <v/>
      </c>
      <c r="AO241" s="261" t="str">
        <f>IF(ISERROR(VLOOKUP(AL241,'Listas Ley Transparencia'!$H$3:$M$17,3,0)),"",VLOOKUP(AL241,'Listas Ley Transparencia'!$H$3:$M$17,3,0))</f>
        <v/>
      </c>
      <c r="AP241" s="261" t="str">
        <f>IF(ISERROR(VLOOKUP(AL241,'Listas Ley Transparencia'!$H$3:$M$17,4,0)),"",VLOOKUP(AL241,'Listas Ley Transparencia'!$H$3:$M$17,4,0))</f>
        <v/>
      </c>
      <c r="AQ241" s="262" t="str">
        <f>IF(ISERROR(VLOOKUP(AL241,'Listas Ley Transparencia'!$H$3:$M$17,6,0)),"",VLOOKUP(AL241,'Listas Ley Transparencia'!$H$3:$M$17,6,0))</f>
        <v/>
      </c>
      <c r="AR241" s="246"/>
      <c r="AS241" s="217"/>
      <c r="AT241" s="247"/>
      <c r="AU241" s="247"/>
      <c r="AV241" s="208"/>
      <c r="AW241" s="270"/>
      <c r="AX241" s="271"/>
      <c r="AY241" s="272"/>
      <c r="AZ241" s="272"/>
      <c r="BA241" s="273" t="str">
        <f t="shared" si="7"/>
        <v>No</v>
      </c>
    </row>
    <row r="242" spans="1:53" ht="93" customHeight="1" x14ac:dyDescent="0.2">
      <c r="A242" s="209">
        <v>240</v>
      </c>
      <c r="B242" s="210"/>
      <c r="C242" s="210"/>
      <c r="D242" s="210"/>
      <c r="E242" s="211"/>
      <c r="F242" s="210"/>
      <c r="G242" s="210"/>
      <c r="H242" s="210"/>
      <c r="I242" s="221"/>
      <c r="J242" s="221"/>
      <c r="K242" s="213"/>
      <c r="L242" s="214"/>
      <c r="M242" s="237"/>
      <c r="N242" s="240"/>
      <c r="O242" s="239">
        <f>IFERROR(VLOOKUP(N242,'Listas Generales'!$B$25:$C$29,2,0),0)</f>
        <v>0</v>
      </c>
      <c r="P242" s="240"/>
      <c r="Q242" s="239">
        <f>IFERROR(VLOOKUP(P242,'Listas Generales'!$B$32:$C$36,2,0),0)</f>
        <v>0</v>
      </c>
      <c r="R242" s="240"/>
      <c r="S242" s="239">
        <f>IFERROR(VLOOKUP(R242,'Listas Generales'!$B$40:$C$44,2,0),0)</f>
        <v>0</v>
      </c>
      <c r="T242" s="241">
        <f t="shared" si="6"/>
        <v>0</v>
      </c>
      <c r="U242" s="240" t="str">
        <f>IFERROR(VLOOKUP(T242,'Listas Generales'!$B$4:$C$7,2,0),"-")</f>
        <v>Sin clasificar</v>
      </c>
      <c r="V242" s="215"/>
      <c r="W242" s="246"/>
      <c r="X242" s="247"/>
      <c r="Y242" s="247"/>
      <c r="Z242" s="247"/>
      <c r="AA242" s="247"/>
      <c r="AB242" s="248"/>
      <c r="AC242" s="257"/>
      <c r="AD242" s="252"/>
      <c r="AE242" s="252"/>
      <c r="AF242" s="252"/>
      <c r="AG242" s="252"/>
      <c r="AH242" s="255"/>
      <c r="AI242" s="283"/>
      <c r="AJ242" s="255"/>
      <c r="AK242" s="283"/>
      <c r="AL242" s="252"/>
      <c r="AM242" s="218"/>
      <c r="AN242" s="260" t="str">
        <f>IF(ISERROR(VLOOKUP(AL242,'Listas Ley Transparencia'!$H$3:$M$17,2,0)),"",VLOOKUP(AL242,'Listas Ley Transparencia'!$H$3:$M$17,2,0))</f>
        <v/>
      </c>
      <c r="AO242" s="261" t="str">
        <f>IF(ISERROR(VLOOKUP(AL242,'Listas Ley Transparencia'!$H$3:$M$17,3,0)),"",VLOOKUP(AL242,'Listas Ley Transparencia'!$H$3:$M$17,3,0))</f>
        <v/>
      </c>
      <c r="AP242" s="261" t="str">
        <f>IF(ISERROR(VLOOKUP(AL242,'Listas Ley Transparencia'!$H$3:$M$17,4,0)),"",VLOOKUP(AL242,'Listas Ley Transparencia'!$H$3:$M$17,4,0))</f>
        <v/>
      </c>
      <c r="AQ242" s="262" t="str">
        <f>IF(ISERROR(VLOOKUP(AL242,'Listas Ley Transparencia'!$H$3:$M$17,6,0)),"",VLOOKUP(AL242,'Listas Ley Transparencia'!$H$3:$M$17,6,0))</f>
        <v/>
      </c>
      <c r="AR242" s="246"/>
      <c r="AS242" s="217"/>
      <c r="AT242" s="247"/>
      <c r="AU242" s="247"/>
      <c r="AV242" s="208"/>
      <c r="AW242" s="270"/>
      <c r="AX242" s="271"/>
      <c r="AY242" s="272"/>
      <c r="AZ242" s="272"/>
      <c r="BA242" s="273" t="str">
        <f t="shared" si="7"/>
        <v>No</v>
      </c>
    </row>
    <row r="243" spans="1:53" ht="93" customHeight="1" x14ac:dyDescent="0.2">
      <c r="A243" s="209">
        <v>241</v>
      </c>
      <c r="B243" s="210"/>
      <c r="C243" s="210"/>
      <c r="D243" s="210"/>
      <c r="E243" s="211"/>
      <c r="F243" s="210"/>
      <c r="G243" s="210"/>
      <c r="H243" s="210"/>
      <c r="I243" s="221"/>
      <c r="J243" s="221"/>
      <c r="K243" s="213"/>
      <c r="L243" s="214"/>
      <c r="M243" s="237"/>
      <c r="N243" s="240"/>
      <c r="O243" s="239">
        <f>IFERROR(VLOOKUP(N243,'Listas Generales'!$B$25:$C$29,2,0),0)</f>
        <v>0</v>
      </c>
      <c r="P243" s="240"/>
      <c r="Q243" s="239">
        <f>IFERROR(VLOOKUP(P243,'Listas Generales'!$B$32:$C$36,2,0),0)</f>
        <v>0</v>
      </c>
      <c r="R243" s="240"/>
      <c r="S243" s="239">
        <f>IFERROR(VLOOKUP(R243,'Listas Generales'!$B$40:$C$44,2,0),0)</f>
        <v>0</v>
      </c>
      <c r="T243" s="241">
        <f t="shared" si="6"/>
        <v>0</v>
      </c>
      <c r="U243" s="240" t="str">
        <f>IFERROR(VLOOKUP(T243,'Listas Generales'!$B$4:$C$7,2,0),"-")</f>
        <v>Sin clasificar</v>
      </c>
      <c r="V243" s="215"/>
      <c r="W243" s="246"/>
      <c r="X243" s="247"/>
      <c r="Y243" s="247"/>
      <c r="Z243" s="247"/>
      <c r="AA243" s="247"/>
      <c r="AB243" s="248"/>
      <c r="AC243" s="257"/>
      <c r="AD243" s="252"/>
      <c r="AE243" s="252"/>
      <c r="AF243" s="252"/>
      <c r="AG243" s="252"/>
      <c r="AH243" s="255"/>
      <c r="AI243" s="283"/>
      <c r="AJ243" s="255"/>
      <c r="AK243" s="283"/>
      <c r="AL243" s="252"/>
      <c r="AM243" s="218"/>
      <c r="AN243" s="260" t="str">
        <f>IF(ISERROR(VLOOKUP(AL243,'Listas Ley Transparencia'!$H$3:$M$17,2,0)),"",VLOOKUP(AL243,'Listas Ley Transparencia'!$H$3:$M$17,2,0))</f>
        <v/>
      </c>
      <c r="AO243" s="261" t="str">
        <f>IF(ISERROR(VLOOKUP(AL243,'Listas Ley Transparencia'!$H$3:$M$17,3,0)),"",VLOOKUP(AL243,'Listas Ley Transparencia'!$H$3:$M$17,3,0))</f>
        <v/>
      </c>
      <c r="AP243" s="261" t="str">
        <f>IF(ISERROR(VLOOKUP(AL243,'Listas Ley Transparencia'!$H$3:$M$17,4,0)),"",VLOOKUP(AL243,'Listas Ley Transparencia'!$H$3:$M$17,4,0))</f>
        <v/>
      </c>
      <c r="AQ243" s="262" t="str">
        <f>IF(ISERROR(VLOOKUP(AL243,'Listas Ley Transparencia'!$H$3:$M$17,6,0)),"",VLOOKUP(AL243,'Listas Ley Transparencia'!$H$3:$M$17,6,0))</f>
        <v/>
      </c>
      <c r="AR243" s="246"/>
      <c r="AS243" s="217"/>
      <c r="AT243" s="247"/>
      <c r="AU243" s="247"/>
      <c r="AV243" s="208"/>
      <c r="AW243" s="270"/>
      <c r="AX243" s="271"/>
      <c r="AY243" s="272"/>
      <c r="AZ243" s="272"/>
      <c r="BA243" s="273" t="str">
        <f t="shared" si="7"/>
        <v>No</v>
      </c>
    </row>
    <row r="244" spans="1:53" ht="93" customHeight="1" x14ac:dyDescent="0.2">
      <c r="A244" s="209">
        <v>242</v>
      </c>
      <c r="B244" s="210"/>
      <c r="C244" s="210"/>
      <c r="D244" s="210"/>
      <c r="E244" s="211"/>
      <c r="F244" s="210"/>
      <c r="G244" s="210"/>
      <c r="H244" s="210"/>
      <c r="I244" s="221"/>
      <c r="J244" s="221"/>
      <c r="K244" s="213"/>
      <c r="L244" s="214"/>
      <c r="M244" s="237"/>
      <c r="N244" s="240"/>
      <c r="O244" s="239">
        <f>IFERROR(VLOOKUP(N244,'Listas Generales'!$B$25:$C$29,2,0),0)</f>
        <v>0</v>
      </c>
      <c r="P244" s="240"/>
      <c r="Q244" s="239">
        <f>IFERROR(VLOOKUP(P244,'Listas Generales'!$B$32:$C$36,2,0),0)</f>
        <v>0</v>
      </c>
      <c r="R244" s="240"/>
      <c r="S244" s="239">
        <f>IFERROR(VLOOKUP(R244,'Listas Generales'!$B$40:$C$44,2,0),0)</f>
        <v>0</v>
      </c>
      <c r="T244" s="241">
        <f t="shared" si="6"/>
        <v>0</v>
      </c>
      <c r="U244" s="240" t="str">
        <f>IFERROR(VLOOKUP(T244,'Listas Generales'!$B$4:$C$7,2,0),"-")</f>
        <v>Sin clasificar</v>
      </c>
      <c r="V244" s="215"/>
      <c r="W244" s="246"/>
      <c r="X244" s="247"/>
      <c r="Y244" s="247"/>
      <c r="Z244" s="247"/>
      <c r="AA244" s="247"/>
      <c r="AB244" s="248"/>
      <c r="AC244" s="257"/>
      <c r="AD244" s="252"/>
      <c r="AE244" s="252"/>
      <c r="AF244" s="252"/>
      <c r="AG244" s="252"/>
      <c r="AH244" s="255"/>
      <c r="AI244" s="283"/>
      <c r="AJ244" s="255"/>
      <c r="AK244" s="283"/>
      <c r="AL244" s="252"/>
      <c r="AM244" s="218"/>
      <c r="AN244" s="260" t="str">
        <f>IF(ISERROR(VLOOKUP(AL244,'Listas Ley Transparencia'!$H$3:$M$17,2,0)),"",VLOOKUP(AL244,'Listas Ley Transparencia'!$H$3:$M$17,2,0))</f>
        <v/>
      </c>
      <c r="AO244" s="261" t="str">
        <f>IF(ISERROR(VLOOKUP(AL244,'Listas Ley Transparencia'!$H$3:$M$17,3,0)),"",VLOOKUP(AL244,'Listas Ley Transparencia'!$H$3:$M$17,3,0))</f>
        <v/>
      </c>
      <c r="AP244" s="261" t="str">
        <f>IF(ISERROR(VLOOKUP(AL244,'Listas Ley Transparencia'!$H$3:$M$17,4,0)),"",VLOOKUP(AL244,'Listas Ley Transparencia'!$H$3:$M$17,4,0))</f>
        <v/>
      </c>
      <c r="AQ244" s="262" t="str">
        <f>IF(ISERROR(VLOOKUP(AL244,'Listas Ley Transparencia'!$H$3:$M$17,6,0)),"",VLOOKUP(AL244,'Listas Ley Transparencia'!$H$3:$M$17,6,0))</f>
        <v/>
      </c>
      <c r="AR244" s="246"/>
      <c r="AS244" s="217"/>
      <c r="AT244" s="247"/>
      <c r="AU244" s="247"/>
      <c r="AV244" s="208"/>
      <c r="AW244" s="270"/>
      <c r="AX244" s="271"/>
      <c r="AY244" s="272"/>
      <c r="AZ244" s="272"/>
      <c r="BA244" s="273" t="str">
        <f t="shared" si="7"/>
        <v>No</v>
      </c>
    </row>
    <row r="245" spans="1:53" ht="93" customHeight="1" x14ac:dyDescent="0.2">
      <c r="A245" s="209">
        <v>243</v>
      </c>
      <c r="B245" s="210"/>
      <c r="C245" s="210"/>
      <c r="D245" s="210"/>
      <c r="E245" s="211"/>
      <c r="F245" s="210"/>
      <c r="G245" s="210"/>
      <c r="H245" s="210"/>
      <c r="I245" s="221"/>
      <c r="J245" s="221"/>
      <c r="K245" s="213"/>
      <c r="L245" s="214"/>
      <c r="M245" s="237"/>
      <c r="N245" s="240"/>
      <c r="O245" s="239">
        <f>IFERROR(VLOOKUP(N245,'Listas Generales'!$B$25:$C$29,2,0),0)</f>
        <v>0</v>
      </c>
      <c r="P245" s="240"/>
      <c r="Q245" s="239">
        <f>IFERROR(VLOOKUP(P245,'Listas Generales'!$B$32:$C$36,2,0),0)</f>
        <v>0</v>
      </c>
      <c r="R245" s="240"/>
      <c r="S245" s="239">
        <f>IFERROR(VLOOKUP(R245,'Listas Generales'!$B$40:$C$44,2,0),0)</f>
        <v>0</v>
      </c>
      <c r="T245" s="241">
        <f t="shared" si="6"/>
        <v>0</v>
      </c>
      <c r="U245" s="240" t="str">
        <f>IFERROR(VLOOKUP(T245,'Listas Generales'!$B$4:$C$7,2,0),"-")</f>
        <v>Sin clasificar</v>
      </c>
      <c r="V245" s="215"/>
      <c r="W245" s="246"/>
      <c r="X245" s="247"/>
      <c r="Y245" s="247"/>
      <c r="Z245" s="247"/>
      <c r="AA245" s="247"/>
      <c r="AB245" s="248"/>
      <c r="AC245" s="257"/>
      <c r="AD245" s="252"/>
      <c r="AE245" s="252"/>
      <c r="AF245" s="252"/>
      <c r="AG245" s="252"/>
      <c r="AH245" s="255"/>
      <c r="AI245" s="283"/>
      <c r="AJ245" s="255"/>
      <c r="AK245" s="283"/>
      <c r="AL245" s="252"/>
      <c r="AM245" s="218"/>
      <c r="AN245" s="260" t="str">
        <f>IF(ISERROR(VLOOKUP(AL245,'Listas Ley Transparencia'!$H$3:$M$17,2,0)),"",VLOOKUP(AL245,'Listas Ley Transparencia'!$H$3:$M$17,2,0))</f>
        <v/>
      </c>
      <c r="AO245" s="261" t="str">
        <f>IF(ISERROR(VLOOKUP(AL245,'Listas Ley Transparencia'!$H$3:$M$17,3,0)),"",VLOOKUP(AL245,'Listas Ley Transparencia'!$H$3:$M$17,3,0))</f>
        <v/>
      </c>
      <c r="AP245" s="261" t="str">
        <f>IF(ISERROR(VLOOKUP(AL245,'Listas Ley Transparencia'!$H$3:$M$17,4,0)),"",VLOOKUP(AL245,'Listas Ley Transparencia'!$H$3:$M$17,4,0))</f>
        <v/>
      </c>
      <c r="AQ245" s="262" t="str">
        <f>IF(ISERROR(VLOOKUP(AL245,'Listas Ley Transparencia'!$H$3:$M$17,6,0)),"",VLOOKUP(AL245,'Listas Ley Transparencia'!$H$3:$M$17,6,0))</f>
        <v/>
      </c>
      <c r="AR245" s="246"/>
      <c r="AS245" s="217"/>
      <c r="AT245" s="247"/>
      <c r="AU245" s="247"/>
      <c r="AV245" s="208"/>
      <c r="AW245" s="270"/>
      <c r="AX245" s="271"/>
      <c r="AY245" s="272"/>
      <c r="AZ245" s="272"/>
      <c r="BA245" s="273" t="str">
        <f t="shared" si="7"/>
        <v>No</v>
      </c>
    </row>
    <row r="246" spans="1:53" ht="93" customHeight="1" x14ac:dyDescent="0.2">
      <c r="A246" s="209">
        <v>244</v>
      </c>
      <c r="B246" s="210"/>
      <c r="C246" s="210"/>
      <c r="D246" s="210"/>
      <c r="E246" s="211"/>
      <c r="F246" s="210"/>
      <c r="G246" s="210"/>
      <c r="H246" s="210"/>
      <c r="I246" s="221"/>
      <c r="J246" s="221"/>
      <c r="K246" s="213"/>
      <c r="L246" s="214"/>
      <c r="M246" s="237"/>
      <c r="N246" s="240"/>
      <c r="O246" s="239">
        <f>IFERROR(VLOOKUP(N246,'Listas Generales'!$B$25:$C$29,2,0),0)</f>
        <v>0</v>
      </c>
      <c r="P246" s="240"/>
      <c r="Q246" s="239">
        <f>IFERROR(VLOOKUP(P246,'Listas Generales'!$B$32:$C$36,2,0),0)</f>
        <v>0</v>
      </c>
      <c r="R246" s="240"/>
      <c r="S246" s="239">
        <f>IFERROR(VLOOKUP(R246,'Listas Generales'!$B$40:$C$44,2,0),0)</f>
        <v>0</v>
      </c>
      <c r="T246" s="241">
        <f t="shared" si="6"/>
        <v>0</v>
      </c>
      <c r="U246" s="240" t="str">
        <f>IFERROR(VLOOKUP(T246,'Listas Generales'!$B$4:$C$7,2,0),"-")</f>
        <v>Sin clasificar</v>
      </c>
      <c r="V246" s="215"/>
      <c r="W246" s="246"/>
      <c r="X246" s="247"/>
      <c r="Y246" s="247"/>
      <c r="Z246" s="247"/>
      <c r="AA246" s="247"/>
      <c r="AB246" s="248"/>
      <c r="AC246" s="257"/>
      <c r="AD246" s="252"/>
      <c r="AE246" s="252"/>
      <c r="AF246" s="252"/>
      <c r="AG246" s="252"/>
      <c r="AH246" s="255"/>
      <c r="AI246" s="283"/>
      <c r="AJ246" s="255"/>
      <c r="AK246" s="283"/>
      <c r="AL246" s="252"/>
      <c r="AM246" s="218"/>
      <c r="AN246" s="260" t="str">
        <f>IF(ISERROR(VLOOKUP(AL246,'Listas Ley Transparencia'!$H$3:$M$17,2,0)),"",VLOOKUP(AL246,'Listas Ley Transparencia'!$H$3:$M$17,2,0))</f>
        <v/>
      </c>
      <c r="AO246" s="261" t="str">
        <f>IF(ISERROR(VLOOKUP(AL246,'Listas Ley Transparencia'!$H$3:$M$17,3,0)),"",VLOOKUP(AL246,'Listas Ley Transparencia'!$H$3:$M$17,3,0))</f>
        <v/>
      </c>
      <c r="AP246" s="261" t="str">
        <f>IF(ISERROR(VLOOKUP(AL246,'Listas Ley Transparencia'!$H$3:$M$17,4,0)),"",VLOOKUP(AL246,'Listas Ley Transparencia'!$H$3:$M$17,4,0))</f>
        <v/>
      </c>
      <c r="AQ246" s="262" t="str">
        <f>IF(ISERROR(VLOOKUP(AL246,'Listas Ley Transparencia'!$H$3:$M$17,6,0)),"",VLOOKUP(AL246,'Listas Ley Transparencia'!$H$3:$M$17,6,0))</f>
        <v/>
      </c>
      <c r="AR246" s="246"/>
      <c r="AS246" s="217"/>
      <c r="AT246" s="247"/>
      <c r="AU246" s="247"/>
      <c r="AV246" s="208"/>
      <c r="AW246" s="270"/>
      <c r="AX246" s="271"/>
      <c r="AY246" s="272"/>
      <c r="AZ246" s="272"/>
      <c r="BA246" s="273" t="str">
        <f t="shared" si="7"/>
        <v>No</v>
      </c>
    </row>
    <row r="247" spans="1:53" ht="93" customHeight="1" x14ac:dyDescent="0.2">
      <c r="A247" s="209">
        <v>245</v>
      </c>
      <c r="B247" s="210"/>
      <c r="C247" s="210"/>
      <c r="D247" s="210"/>
      <c r="E247" s="211"/>
      <c r="F247" s="210"/>
      <c r="G247" s="210"/>
      <c r="H247" s="210"/>
      <c r="I247" s="221"/>
      <c r="J247" s="221"/>
      <c r="K247" s="213"/>
      <c r="L247" s="214"/>
      <c r="M247" s="237"/>
      <c r="N247" s="240"/>
      <c r="O247" s="239">
        <f>IFERROR(VLOOKUP(N247,'Listas Generales'!$B$25:$C$29,2,0),0)</f>
        <v>0</v>
      </c>
      <c r="P247" s="240"/>
      <c r="Q247" s="239">
        <f>IFERROR(VLOOKUP(P247,'Listas Generales'!$B$32:$C$36,2,0),0)</f>
        <v>0</v>
      </c>
      <c r="R247" s="240"/>
      <c r="S247" s="239">
        <f>IFERROR(VLOOKUP(R247,'Listas Generales'!$B$40:$C$44,2,0),0)</f>
        <v>0</v>
      </c>
      <c r="T247" s="241">
        <f t="shared" si="6"/>
        <v>0</v>
      </c>
      <c r="U247" s="240" t="str">
        <f>IFERROR(VLOOKUP(T247,'Listas Generales'!$B$4:$C$7,2,0),"-")</f>
        <v>Sin clasificar</v>
      </c>
      <c r="V247" s="215"/>
      <c r="W247" s="246"/>
      <c r="X247" s="247"/>
      <c r="Y247" s="247"/>
      <c r="Z247" s="247"/>
      <c r="AA247" s="247"/>
      <c r="AB247" s="248"/>
      <c r="AC247" s="257"/>
      <c r="AD247" s="252"/>
      <c r="AE247" s="252"/>
      <c r="AF247" s="252"/>
      <c r="AG247" s="252"/>
      <c r="AH247" s="255"/>
      <c r="AI247" s="283"/>
      <c r="AJ247" s="255"/>
      <c r="AK247" s="283"/>
      <c r="AL247" s="252"/>
      <c r="AM247" s="218"/>
      <c r="AN247" s="260" t="str">
        <f>IF(ISERROR(VLOOKUP(AL247,'Listas Ley Transparencia'!$H$3:$M$17,2,0)),"",VLOOKUP(AL247,'Listas Ley Transparencia'!$H$3:$M$17,2,0))</f>
        <v/>
      </c>
      <c r="AO247" s="261" t="str">
        <f>IF(ISERROR(VLOOKUP(AL247,'Listas Ley Transparencia'!$H$3:$M$17,3,0)),"",VLOOKUP(AL247,'Listas Ley Transparencia'!$H$3:$M$17,3,0))</f>
        <v/>
      </c>
      <c r="AP247" s="261" t="str">
        <f>IF(ISERROR(VLOOKUP(AL247,'Listas Ley Transparencia'!$H$3:$M$17,4,0)),"",VLOOKUP(AL247,'Listas Ley Transparencia'!$H$3:$M$17,4,0))</f>
        <v/>
      </c>
      <c r="AQ247" s="262" t="str">
        <f>IF(ISERROR(VLOOKUP(AL247,'Listas Ley Transparencia'!$H$3:$M$17,6,0)),"",VLOOKUP(AL247,'Listas Ley Transparencia'!$H$3:$M$17,6,0))</f>
        <v/>
      </c>
      <c r="AR247" s="246"/>
      <c r="AS247" s="217"/>
      <c r="AT247" s="247"/>
      <c r="AU247" s="247"/>
      <c r="AV247" s="208"/>
      <c r="AW247" s="270"/>
      <c r="AX247" s="271"/>
      <c r="AY247" s="272"/>
      <c r="AZ247" s="272"/>
      <c r="BA247" s="273" t="str">
        <f t="shared" si="7"/>
        <v>No</v>
      </c>
    </row>
    <row r="248" spans="1:53" ht="93" customHeight="1" x14ac:dyDescent="0.2">
      <c r="A248" s="209">
        <v>246</v>
      </c>
      <c r="B248" s="210"/>
      <c r="C248" s="210"/>
      <c r="D248" s="210"/>
      <c r="E248" s="211"/>
      <c r="F248" s="210"/>
      <c r="G248" s="210"/>
      <c r="H248" s="210"/>
      <c r="I248" s="221"/>
      <c r="J248" s="221"/>
      <c r="K248" s="213"/>
      <c r="L248" s="214"/>
      <c r="M248" s="237"/>
      <c r="N248" s="240"/>
      <c r="O248" s="239">
        <f>IFERROR(VLOOKUP(N248,'Listas Generales'!$B$25:$C$29,2,0),0)</f>
        <v>0</v>
      </c>
      <c r="P248" s="240"/>
      <c r="Q248" s="239">
        <f>IFERROR(VLOOKUP(P248,'Listas Generales'!$B$32:$C$36,2,0),0)</f>
        <v>0</v>
      </c>
      <c r="R248" s="240"/>
      <c r="S248" s="239">
        <f>IFERROR(VLOOKUP(R248,'Listas Generales'!$B$40:$C$44,2,0),0)</f>
        <v>0</v>
      </c>
      <c r="T248" s="241">
        <f t="shared" si="6"/>
        <v>0</v>
      </c>
      <c r="U248" s="240" t="str">
        <f>IFERROR(VLOOKUP(T248,'Listas Generales'!$B$4:$C$7,2,0),"-")</f>
        <v>Sin clasificar</v>
      </c>
      <c r="V248" s="215"/>
      <c r="W248" s="246"/>
      <c r="X248" s="247"/>
      <c r="Y248" s="247"/>
      <c r="Z248" s="247"/>
      <c r="AA248" s="247"/>
      <c r="AB248" s="248"/>
      <c r="AC248" s="257"/>
      <c r="AD248" s="252"/>
      <c r="AE248" s="252"/>
      <c r="AF248" s="252"/>
      <c r="AG248" s="252"/>
      <c r="AH248" s="255"/>
      <c r="AI248" s="283"/>
      <c r="AJ248" s="255"/>
      <c r="AK248" s="283"/>
      <c r="AL248" s="252"/>
      <c r="AM248" s="218"/>
      <c r="AN248" s="260" t="str">
        <f>IF(ISERROR(VLOOKUP(AL248,'Listas Ley Transparencia'!$H$3:$M$17,2,0)),"",VLOOKUP(AL248,'Listas Ley Transparencia'!$H$3:$M$17,2,0))</f>
        <v/>
      </c>
      <c r="AO248" s="261" t="str">
        <f>IF(ISERROR(VLOOKUP(AL248,'Listas Ley Transparencia'!$H$3:$M$17,3,0)),"",VLOOKUP(AL248,'Listas Ley Transparencia'!$H$3:$M$17,3,0))</f>
        <v/>
      </c>
      <c r="AP248" s="261" t="str">
        <f>IF(ISERROR(VLOOKUP(AL248,'Listas Ley Transparencia'!$H$3:$M$17,4,0)),"",VLOOKUP(AL248,'Listas Ley Transparencia'!$H$3:$M$17,4,0))</f>
        <v/>
      </c>
      <c r="AQ248" s="262" t="str">
        <f>IF(ISERROR(VLOOKUP(AL248,'Listas Ley Transparencia'!$H$3:$M$17,6,0)),"",VLOOKUP(AL248,'Listas Ley Transparencia'!$H$3:$M$17,6,0))</f>
        <v/>
      </c>
      <c r="AR248" s="246"/>
      <c r="AS248" s="217"/>
      <c r="AT248" s="247"/>
      <c r="AU248" s="247"/>
      <c r="AV248" s="208"/>
      <c r="AW248" s="270"/>
      <c r="AX248" s="271"/>
      <c r="AY248" s="272"/>
      <c r="AZ248" s="272"/>
      <c r="BA248" s="273" t="str">
        <f t="shared" si="7"/>
        <v>No</v>
      </c>
    </row>
    <row r="249" spans="1:53" ht="93" customHeight="1" x14ac:dyDescent="0.2">
      <c r="A249" s="209">
        <v>247</v>
      </c>
      <c r="B249" s="210"/>
      <c r="C249" s="210"/>
      <c r="D249" s="210"/>
      <c r="E249" s="211"/>
      <c r="F249" s="210"/>
      <c r="G249" s="210"/>
      <c r="H249" s="210"/>
      <c r="I249" s="221"/>
      <c r="J249" s="221"/>
      <c r="K249" s="213"/>
      <c r="L249" s="214"/>
      <c r="M249" s="237"/>
      <c r="N249" s="240"/>
      <c r="O249" s="239">
        <f>IFERROR(VLOOKUP(N249,'Listas Generales'!$B$25:$C$29,2,0),0)</f>
        <v>0</v>
      </c>
      <c r="P249" s="240"/>
      <c r="Q249" s="239">
        <f>IFERROR(VLOOKUP(P249,'Listas Generales'!$B$32:$C$36,2,0),0)</f>
        <v>0</v>
      </c>
      <c r="R249" s="240"/>
      <c r="S249" s="239">
        <f>IFERROR(VLOOKUP(R249,'Listas Generales'!$B$40:$C$44,2,0),0)</f>
        <v>0</v>
      </c>
      <c r="T249" s="241">
        <f t="shared" si="6"/>
        <v>0</v>
      </c>
      <c r="U249" s="240" t="str">
        <f>IFERROR(VLOOKUP(T249,'Listas Generales'!$B$4:$C$7,2,0),"-")</f>
        <v>Sin clasificar</v>
      </c>
      <c r="V249" s="215"/>
      <c r="W249" s="246"/>
      <c r="X249" s="247"/>
      <c r="Y249" s="247"/>
      <c r="Z249" s="247"/>
      <c r="AA249" s="247"/>
      <c r="AB249" s="248"/>
      <c r="AC249" s="257"/>
      <c r="AD249" s="252"/>
      <c r="AE249" s="252"/>
      <c r="AF249" s="252"/>
      <c r="AG249" s="252"/>
      <c r="AH249" s="255"/>
      <c r="AI249" s="283"/>
      <c r="AJ249" s="255"/>
      <c r="AK249" s="283"/>
      <c r="AL249" s="252"/>
      <c r="AM249" s="218"/>
      <c r="AN249" s="260" t="str">
        <f>IF(ISERROR(VLOOKUP(AL249,'Listas Ley Transparencia'!$H$3:$M$17,2,0)),"",VLOOKUP(AL249,'Listas Ley Transparencia'!$H$3:$M$17,2,0))</f>
        <v/>
      </c>
      <c r="AO249" s="261" t="str">
        <f>IF(ISERROR(VLOOKUP(AL249,'Listas Ley Transparencia'!$H$3:$M$17,3,0)),"",VLOOKUP(AL249,'Listas Ley Transparencia'!$H$3:$M$17,3,0))</f>
        <v/>
      </c>
      <c r="AP249" s="261" t="str">
        <f>IF(ISERROR(VLOOKUP(AL249,'Listas Ley Transparencia'!$H$3:$M$17,4,0)),"",VLOOKUP(AL249,'Listas Ley Transparencia'!$H$3:$M$17,4,0))</f>
        <v/>
      </c>
      <c r="AQ249" s="262" t="str">
        <f>IF(ISERROR(VLOOKUP(AL249,'Listas Ley Transparencia'!$H$3:$M$17,6,0)),"",VLOOKUP(AL249,'Listas Ley Transparencia'!$H$3:$M$17,6,0))</f>
        <v/>
      </c>
      <c r="AR249" s="246"/>
      <c r="AS249" s="217"/>
      <c r="AT249" s="247"/>
      <c r="AU249" s="247"/>
      <c r="AV249" s="208"/>
      <c r="AW249" s="270"/>
      <c r="AX249" s="271"/>
      <c r="AY249" s="272"/>
      <c r="AZ249" s="272"/>
      <c r="BA249" s="273" t="str">
        <f t="shared" si="7"/>
        <v>No</v>
      </c>
    </row>
    <row r="250" spans="1:53" ht="93" customHeight="1" x14ac:dyDescent="0.2">
      <c r="A250" s="209">
        <v>248</v>
      </c>
      <c r="B250" s="210"/>
      <c r="C250" s="210"/>
      <c r="D250" s="210"/>
      <c r="E250" s="211"/>
      <c r="F250" s="210"/>
      <c r="G250" s="210"/>
      <c r="H250" s="210"/>
      <c r="I250" s="221"/>
      <c r="J250" s="221"/>
      <c r="K250" s="213"/>
      <c r="L250" s="214"/>
      <c r="M250" s="237"/>
      <c r="N250" s="240"/>
      <c r="O250" s="239">
        <f>IFERROR(VLOOKUP(N250,'Listas Generales'!$B$25:$C$29,2,0),0)</f>
        <v>0</v>
      </c>
      <c r="P250" s="240"/>
      <c r="Q250" s="239">
        <f>IFERROR(VLOOKUP(P250,'Listas Generales'!$B$32:$C$36,2,0),0)</f>
        <v>0</v>
      </c>
      <c r="R250" s="240"/>
      <c r="S250" s="239">
        <f>IFERROR(VLOOKUP(R250,'Listas Generales'!$B$40:$C$44,2,0),0)</f>
        <v>0</v>
      </c>
      <c r="T250" s="241">
        <f t="shared" si="6"/>
        <v>0</v>
      </c>
      <c r="U250" s="240" t="str">
        <f>IFERROR(VLOOKUP(T250,'Listas Generales'!$B$4:$C$7,2,0),"-")</f>
        <v>Sin clasificar</v>
      </c>
      <c r="V250" s="215"/>
      <c r="W250" s="246"/>
      <c r="X250" s="247"/>
      <c r="Y250" s="247"/>
      <c r="Z250" s="247"/>
      <c r="AA250" s="247"/>
      <c r="AB250" s="248"/>
      <c r="AC250" s="257"/>
      <c r="AD250" s="252"/>
      <c r="AE250" s="252"/>
      <c r="AF250" s="252"/>
      <c r="AG250" s="252"/>
      <c r="AH250" s="255"/>
      <c r="AI250" s="283"/>
      <c r="AJ250" s="255"/>
      <c r="AK250" s="283"/>
      <c r="AL250" s="252"/>
      <c r="AM250" s="218"/>
      <c r="AN250" s="260" t="str">
        <f>IF(ISERROR(VLOOKUP(AL250,'Listas Ley Transparencia'!$H$3:$M$17,2,0)),"",VLOOKUP(AL250,'Listas Ley Transparencia'!$H$3:$M$17,2,0))</f>
        <v/>
      </c>
      <c r="AO250" s="261" t="str">
        <f>IF(ISERROR(VLOOKUP(AL250,'Listas Ley Transparencia'!$H$3:$M$17,3,0)),"",VLOOKUP(AL250,'Listas Ley Transparencia'!$H$3:$M$17,3,0))</f>
        <v/>
      </c>
      <c r="AP250" s="261" t="str">
        <f>IF(ISERROR(VLOOKUP(AL250,'Listas Ley Transparencia'!$H$3:$M$17,4,0)),"",VLOOKUP(AL250,'Listas Ley Transparencia'!$H$3:$M$17,4,0))</f>
        <v/>
      </c>
      <c r="AQ250" s="262" t="str">
        <f>IF(ISERROR(VLOOKUP(AL250,'Listas Ley Transparencia'!$H$3:$M$17,6,0)),"",VLOOKUP(AL250,'Listas Ley Transparencia'!$H$3:$M$17,6,0))</f>
        <v/>
      </c>
      <c r="AR250" s="246"/>
      <c r="AS250" s="217"/>
      <c r="AT250" s="247"/>
      <c r="AU250" s="247"/>
      <c r="AV250" s="208"/>
      <c r="AW250" s="270"/>
      <c r="AX250" s="271"/>
      <c r="AY250" s="272"/>
      <c r="AZ250" s="272"/>
      <c r="BA250" s="273" t="str">
        <f t="shared" si="7"/>
        <v>No</v>
      </c>
    </row>
    <row r="251" spans="1:53" ht="93" customHeight="1" x14ac:dyDescent="0.2">
      <c r="A251" s="209">
        <v>249</v>
      </c>
      <c r="B251" s="210"/>
      <c r="C251" s="210"/>
      <c r="D251" s="210"/>
      <c r="E251" s="211"/>
      <c r="F251" s="210"/>
      <c r="G251" s="210"/>
      <c r="H251" s="210"/>
      <c r="I251" s="221"/>
      <c r="J251" s="221"/>
      <c r="K251" s="213"/>
      <c r="L251" s="214"/>
      <c r="M251" s="237"/>
      <c r="N251" s="240"/>
      <c r="O251" s="239">
        <f>IFERROR(VLOOKUP(N251,'Listas Generales'!$B$25:$C$29,2,0),0)</f>
        <v>0</v>
      </c>
      <c r="P251" s="240"/>
      <c r="Q251" s="239">
        <f>IFERROR(VLOOKUP(P251,'Listas Generales'!$B$32:$C$36,2,0),0)</f>
        <v>0</v>
      </c>
      <c r="R251" s="240"/>
      <c r="S251" s="239">
        <f>IFERROR(VLOOKUP(R251,'Listas Generales'!$B$40:$C$44,2,0),0)</f>
        <v>0</v>
      </c>
      <c r="T251" s="241">
        <f t="shared" si="6"/>
        <v>0</v>
      </c>
      <c r="U251" s="240" t="str">
        <f>IFERROR(VLOOKUP(T251,'Listas Generales'!$B$4:$C$7,2,0),"-")</f>
        <v>Sin clasificar</v>
      </c>
      <c r="V251" s="215"/>
      <c r="W251" s="246"/>
      <c r="X251" s="247"/>
      <c r="Y251" s="247"/>
      <c r="Z251" s="247"/>
      <c r="AA251" s="247"/>
      <c r="AB251" s="248"/>
      <c r="AC251" s="257"/>
      <c r="AD251" s="252"/>
      <c r="AE251" s="252"/>
      <c r="AF251" s="252"/>
      <c r="AG251" s="252"/>
      <c r="AH251" s="255"/>
      <c r="AI251" s="283"/>
      <c r="AJ251" s="255"/>
      <c r="AK251" s="283"/>
      <c r="AL251" s="252"/>
      <c r="AM251" s="218"/>
      <c r="AN251" s="260" t="str">
        <f>IF(ISERROR(VLOOKUP(AL251,'Listas Ley Transparencia'!$H$3:$M$17,2,0)),"",VLOOKUP(AL251,'Listas Ley Transparencia'!$H$3:$M$17,2,0))</f>
        <v/>
      </c>
      <c r="AO251" s="261" t="str">
        <f>IF(ISERROR(VLOOKUP(AL251,'Listas Ley Transparencia'!$H$3:$M$17,3,0)),"",VLOOKUP(AL251,'Listas Ley Transparencia'!$H$3:$M$17,3,0))</f>
        <v/>
      </c>
      <c r="AP251" s="261" t="str">
        <f>IF(ISERROR(VLOOKUP(AL251,'Listas Ley Transparencia'!$H$3:$M$17,4,0)),"",VLOOKUP(AL251,'Listas Ley Transparencia'!$H$3:$M$17,4,0))</f>
        <v/>
      </c>
      <c r="AQ251" s="262" t="str">
        <f>IF(ISERROR(VLOOKUP(AL251,'Listas Ley Transparencia'!$H$3:$M$17,6,0)),"",VLOOKUP(AL251,'Listas Ley Transparencia'!$H$3:$M$17,6,0))</f>
        <v/>
      </c>
      <c r="AR251" s="246"/>
      <c r="AS251" s="217"/>
      <c r="AT251" s="247"/>
      <c r="AU251" s="247"/>
      <c r="AV251" s="208"/>
      <c r="AW251" s="270"/>
      <c r="AX251" s="271"/>
      <c r="AY251" s="272"/>
      <c r="AZ251" s="272"/>
      <c r="BA251" s="273" t="str">
        <f t="shared" si="7"/>
        <v>No</v>
      </c>
    </row>
    <row r="252" spans="1:53" ht="93" customHeight="1" x14ac:dyDescent="0.2">
      <c r="A252" s="209">
        <v>250</v>
      </c>
      <c r="B252" s="210"/>
      <c r="C252" s="210"/>
      <c r="D252" s="210"/>
      <c r="E252" s="211"/>
      <c r="F252" s="210"/>
      <c r="G252" s="210"/>
      <c r="H252" s="210"/>
      <c r="I252" s="221"/>
      <c r="J252" s="221"/>
      <c r="K252" s="213"/>
      <c r="L252" s="214"/>
      <c r="M252" s="237"/>
      <c r="N252" s="240"/>
      <c r="O252" s="239">
        <f>IFERROR(VLOOKUP(N252,'Listas Generales'!$B$25:$C$29,2,0),0)</f>
        <v>0</v>
      </c>
      <c r="P252" s="240"/>
      <c r="Q252" s="239">
        <f>IFERROR(VLOOKUP(P252,'Listas Generales'!$B$32:$C$36,2,0),0)</f>
        <v>0</v>
      </c>
      <c r="R252" s="240"/>
      <c r="S252" s="239">
        <f>IFERROR(VLOOKUP(R252,'Listas Generales'!$B$40:$C$44,2,0),0)</f>
        <v>0</v>
      </c>
      <c r="T252" s="241">
        <f t="shared" si="6"/>
        <v>0</v>
      </c>
      <c r="U252" s="240" t="str">
        <f>IFERROR(VLOOKUP(T252,'Listas Generales'!$B$4:$C$7,2,0),"-")</f>
        <v>Sin clasificar</v>
      </c>
      <c r="V252" s="215"/>
      <c r="W252" s="246"/>
      <c r="X252" s="247"/>
      <c r="Y252" s="247"/>
      <c r="Z252" s="247"/>
      <c r="AA252" s="247"/>
      <c r="AB252" s="248"/>
      <c r="AC252" s="257"/>
      <c r="AD252" s="252"/>
      <c r="AE252" s="252"/>
      <c r="AF252" s="252"/>
      <c r="AG252" s="252"/>
      <c r="AH252" s="255"/>
      <c r="AI252" s="283"/>
      <c r="AJ252" s="255"/>
      <c r="AK252" s="283"/>
      <c r="AL252" s="252"/>
      <c r="AM252" s="218"/>
      <c r="AN252" s="260" t="str">
        <f>IF(ISERROR(VLOOKUP(AL252,'Listas Ley Transparencia'!$H$3:$M$17,2,0)),"",VLOOKUP(AL252,'Listas Ley Transparencia'!$H$3:$M$17,2,0))</f>
        <v/>
      </c>
      <c r="AO252" s="261" t="str">
        <f>IF(ISERROR(VLOOKUP(AL252,'Listas Ley Transparencia'!$H$3:$M$17,3,0)),"",VLOOKUP(AL252,'Listas Ley Transparencia'!$H$3:$M$17,3,0))</f>
        <v/>
      </c>
      <c r="AP252" s="261" t="str">
        <f>IF(ISERROR(VLOOKUP(AL252,'Listas Ley Transparencia'!$H$3:$M$17,4,0)),"",VLOOKUP(AL252,'Listas Ley Transparencia'!$H$3:$M$17,4,0))</f>
        <v/>
      </c>
      <c r="AQ252" s="262" t="str">
        <f>IF(ISERROR(VLOOKUP(AL252,'Listas Ley Transparencia'!$H$3:$M$17,6,0)),"",VLOOKUP(AL252,'Listas Ley Transparencia'!$H$3:$M$17,6,0))</f>
        <v/>
      </c>
      <c r="AR252" s="246"/>
      <c r="AS252" s="217"/>
      <c r="AT252" s="247"/>
      <c r="AU252" s="247"/>
      <c r="AV252" s="208"/>
      <c r="AW252" s="270"/>
      <c r="AX252" s="271"/>
      <c r="AY252" s="272"/>
      <c r="AZ252" s="272"/>
      <c r="BA252" s="273" t="str">
        <f t="shared" si="7"/>
        <v>No</v>
      </c>
    </row>
    <row r="253" spans="1:53" ht="93" customHeight="1" x14ac:dyDescent="0.2">
      <c r="A253" s="209">
        <v>251</v>
      </c>
      <c r="B253" s="210"/>
      <c r="C253" s="210"/>
      <c r="D253" s="210"/>
      <c r="E253" s="211"/>
      <c r="F253" s="210"/>
      <c r="G253" s="210"/>
      <c r="H253" s="210"/>
      <c r="I253" s="221"/>
      <c r="J253" s="221"/>
      <c r="K253" s="213"/>
      <c r="L253" s="214"/>
      <c r="M253" s="237"/>
      <c r="N253" s="240"/>
      <c r="O253" s="239">
        <f>IFERROR(VLOOKUP(N253,'Listas Generales'!$B$25:$C$29,2,0),0)</f>
        <v>0</v>
      </c>
      <c r="P253" s="240"/>
      <c r="Q253" s="239">
        <f>IFERROR(VLOOKUP(P253,'Listas Generales'!$B$32:$C$36,2,0),0)</f>
        <v>0</v>
      </c>
      <c r="R253" s="240"/>
      <c r="S253" s="239">
        <f>IFERROR(VLOOKUP(R253,'Listas Generales'!$B$40:$C$44,2,0),0)</f>
        <v>0</v>
      </c>
      <c r="T253" s="241">
        <f t="shared" si="6"/>
        <v>0</v>
      </c>
      <c r="U253" s="240" t="str">
        <f>IFERROR(VLOOKUP(T253,'Listas Generales'!$B$4:$C$7,2,0),"-")</f>
        <v>Sin clasificar</v>
      </c>
      <c r="V253" s="215"/>
      <c r="W253" s="246"/>
      <c r="X253" s="247"/>
      <c r="Y253" s="247"/>
      <c r="Z253" s="247"/>
      <c r="AA253" s="247"/>
      <c r="AB253" s="248"/>
      <c r="AC253" s="257"/>
      <c r="AD253" s="252"/>
      <c r="AE253" s="252"/>
      <c r="AF253" s="252"/>
      <c r="AG253" s="252"/>
      <c r="AH253" s="255"/>
      <c r="AI253" s="283"/>
      <c r="AJ253" s="255"/>
      <c r="AK253" s="283"/>
      <c r="AL253" s="252"/>
      <c r="AM253" s="218"/>
      <c r="AN253" s="260" t="str">
        <f>IF(ISERROR(VLOOKUP(AL253,'Listas Ley Transparencia'!$H$3:$M$17,2,0)),"",VLOOKUP(AL253,'Listas Ley Transparencia'!$H$3:$M$17,2,0))</f>
        <v/>
      </c>
      <c r="AO253" s="261" t="str">
        <f>IF(ISERROR(VLOOKUP(AL253,'Listas Ley Transparencia'!$H$3:$M$17,3,0)),"",VLOOKUP(AL253,'Listas Ley Transparencia'!$H$3:$M$17,3,0))</f>
        <v/>
      </c>
      <c r="AP253" s="261" t="str">
        <f>IF(ISERROR(VLOOKUP(AL253,'Listas Ley Transparencia'!$H$3:$M$17,4,0)),"",VLOOKUP(AL253,'Listas Ley Transparencia'!$H$3:$M$17,4,0))</f>
        <v/>
      </c>
      <c r="AQ253" s="262" t="str">
        <f>IF(ISERROR(VLOOKUP(AL253,'Listas Ley Transparencia'!$H$3:$M$17,6,0)),"",VLOOKUP(AL253,'Listas Ley Transparencia'!$H$3:$M$17,6,0))</f>
        <v/>
      </c>
      <c r="AR253" s="246"/>
      <c r="AS253" s="217"/>
      <c r="AT253" s="247"/>
      <c r="AU253" s="247"/>
      <c r="AV253" s="208"/>
      <c r="AW253" s="270"/>
      <c r="AX253" s="271"/>
      <c r="AY253" s="272"/>
      <c r="AZ253" s="272"/>
      <c r="BA253" s="273" t="str">
        <f t="shared" si="7"/>
        <v>No</v>
      </c>
    </row>
    <row r="254" spans="1:53" ht="93" customHeight="1" x14ac:dyDescent="0.2">
      <c r="A254" s="209">
        <v>252</v>
      </c>
      <c r="B254" s="210"/>
      <c r="C254" s="210"/>
      <c r="D254" s="210"/>
      <c r="E254" s="211"/>
      <c r="F254" s="210"/>
      <c r="G254" s="210"/>
      <c r="H254" s="210"/>
      <c r="I254" s="221"/>
      <c r="J254" s="221"/>
      <c r="K254" s="213"/>
      <c r="L254" s="214"/>
      <c r="M254" s="237"/>
      <c r="N254" s="240"/>
      <c r="O254" s="239">
        <f>IFERROR(VLOOKUP(N254,'Listas Generales'!$B$25:$C$29,2,0),0)</f>
        <v>0</v>
      </c>
      <c r="P254" s="240"/>
      <c r="Q254" s="239">
        <f>IFERROR(VLOOKUP(P254,'Listas Generales'!$B$32:$C$36,2,0),0)</f>
        <v>0</v>
      </c>
      <c r="R254" s="240"/>
      <c r="S254" s="239">
        <f>IFERROR(VLOOKUP(R254,'Listas Generales'!$B$40:$C$44,2,0),0)</f>
        <v>0</v>
      </c>
      <c r="T254" s="241">
        <f t="shared" si="6"/>
        <v>0</v>
      </c>
      <c r="U254" s="240" t="str">
        <f>IFERROR(VLOOKUP(T254,'Listas Generales'!$B$4:$C$7,2,0),"-")</f>
        <v>Sin clasificar</v>
      </c>
      <c r="V254" s="215"/>
      <c r="W254" s="246"/>
      <c r="X254" s="247"/>
      <c r="Y254" s="247"/>
      <c r="Z254" s="247"/>
      <c r="AA254" s="247"/>
      <c r="AB254" s="248"/>
      <c r="AC254" s="257"/>
      <c r="AD254" s="252"/>
      <c r="AE254" s="252"/>
      <c r="AF254" s="252"/>
      <c r="AG254" s="252"/>
      <c r="AH254" s="255"/>
      <c r="AI254" s="283"/>
      <c r="AJ254" s="255"/>
      <c r="AK254" s="283"/>
      <c r="AL254" s="252"/>
      <c r="AM254" s="218"/>
      <c r="AN254" s="260" t="str">
        <f>IF(ISERROR(VLOOKUP(AL254,'Listas Ley Transparencia'!$H$3:$M$17,2,0)),"",VLOOKUP(AL254,'Listas Ley Transparencia'!$H$3:$M$17,2,0))</f>
        <v/>
      </c>
      <c r="AO254" s="261" t="str">
        <f>IF(ISERROR(VLOOKUP(AL254,'Listas Ley Transparencia'!$H$3:$M$17,3,0)),"",VLOOKUP(AL254,'Listas Ley Transparencia'!$H$3:$M$17,3,0))</f>
        <v/>
      </c>
      <c r="AP254" s="261" t="str">
        <f>IF(ISERROR(VLOOKUP(AL254,'Listas Ley Transparencia'!$H$3:$M$17,4,0)),"",VLOOKUP(AL254,'Listas Ley Transparencia'!$H$3:$M$17,4,0))</f>
        <v/>
      </c>
      <c r="AQ254" s="262" t="str">
        <f>IF(ISERROR(VLOOKUP(AL254,'Listas Ley Transparencia'!$H$3:$M$17,6,0)),"",VLOOKUP(AL254,'Listas Ley Transparencia'!$H$3:$M$17,6,0))</f>
        <v/>
      </c>
      <c r="AR254" s="246"/>
      <c r="AS254" s="217"/>
      <c r="AT254" s="247"/>
      <c r="AU254" s="247"/>
      <c r="AV254" s="208"/>
      <c r="AW254" s="270"/>
      <c r="AX254" s="271"/>
      <c r="AY254" s="272"/>
      <c r="AZ254" s="272"/>
      <c r="BA254" s="273" t="str">
        <f t="shared" si="7"/>
        <v>No</v>
      </c>
    </row>
    <row r="255" spans="1:53" ht="93" customHeight="1" x14ac:dyDescent="0.2">
      <c r="A255" s="209">
        <v>253</v>
      </c>
      <c r="B255" s="210"/>
      <c r="C255" s="210"/>
      <c r="D255" s="210"/>
      <c r="E255" s="211"/>
      <c r="F255" s="210"/>
      <c r="G255" s="210"/>
      <c r="H255" s="210"/>
      <c r="I255" s="221"/>
      <c r="J255" s="221"/>
      <c r="K255" s="213"/>
      <c r="L255" s="214"/>
      <c r="M255" s="237"/>
      <c r="N255" s="240"/>
      <c r="O255" s="239">
        <f>IFERROR(VLOOKUP(N255,'Listas Generales'!$B$25:$C$29,2,0),0)</f>
        <v>0</v>
      </c>
      <c r="P255" s="240"/>
      <c r="Q255" s="239">
        <f>IFERROR(VLOOKUP(P255,'Listas Generales'!$B$32:$C$36,2,0),0)</f>
        <v>0</v>
      </c>
      <c r="R255" s="240"/>
      <c r="S255" s="239">
        <f>IFERROR(VLOOKUP(R255,'Listas Generales'!$B$40:$C$44,2,0),0)</f>
        <v>0</v>
      </c>
      <c r="T255" s="241">
        <f t="shared" si="6"/>
        <v>0</v>
      </c>
      <c r="U255" s="240" t="str">
        <f>IFERROR(VLOOKUP(T255,'Listas Generales'!$B$4:$C$7,2,0),"-")</f>
        <v>Sin clasificar</v>
      </c>
      <c r="V255" s="215"/>
      <c r="W255" s="246"/>
      <c r="X255" s="247"/>
      <c r="Y255" s="247"/>
      <c r="Z255" s="247"/>
      <c r="AA255" s="247"/>
      <c r="AB255" s="248"/>
      <c r="AC255" s="257"/>
      <c r="AD255" s="252"/>
      <c r="AE255" s="252"/>
      <c r="AF255" s="252"/>
      <c r="AG255" s="252"/>
      <c r="AH255" s="255"/>
      <c r="AI255" s="283"/>
      <c r="AJ255" s="255"/>
      <c r="AK255" s="283"/>
      <c r="AL255" s="252"/>
      <c r="AM255" s="218"/>
      <c r="AN255" s="260" t="str">
        <f>IF(ISERROR(VLOOKUP(AL255,'Listas Ley Transparencia'!$H$3:$M$17,2,0)),"",VLOOKUP(AL255,'Listas Ley Transparencia'!$H$3:$M$17,2,0))</f>
        <v/>
      </c>
      <c r="AO255" s="261" t="str">
        <f>IF(ISERROR(VLOOKUP(AL255,'Listas Ley Transparencia'!$H$3:$M$17,3,0)),"",VLOOKUP(AL255,'Listas Ley Transparencia'!$H$3:$M$17,3,0))</f>
        <v/>
      </c>
      <c r="AP255" s="261" t="str">
        <f>IF(ISERROR(VLOOKUP(AL255,'Listas Ley Transparencia'!$H$3:$M$17,4,0)),"",VLOOKUP(AL255,'Listas Ley Transparencia'!$H$3:$M$17,4,0))</f>
        <v/>
      </c>
      <c r="AQ255" s="262" t="str">
        <f>IF(ISERROR(VLOOKUP(AL255,'Listas Ley Transparencia'!$H$3:$M$17,6,0)),"",VLOOKUP(AL255,'Listas Ley Transparencia'!$H$3:$M$17,6,0))</f>
        <v/>
      </c>
      <c r="AR255" s="246"/>
      <c r="AS255" s="217"/>
      <c r="AT255" s="247"/>
      <c r="AU255" s="247"/>
      <c r="AV255" s="208"/>
      <c r="AW255" s="270"/>
      <c r="AX255" s="271"/>
      <c r="AY255" s="272"/>
      <c r="AZ255" s="272"/>
      <c r="BA255" s="273" t="str">
        <f t="shared" si="7"/>
        <v>No</v>
      </c>
    </row>
    <row r="256" spans="1:53" ht="93" customHeight="1" x14ac:dyDescent="0.2">
      <c r="A256" s="209">
        <v>254</v>
      </c>
      <c r="B256" s="210"/>
      <c r="C256" s="210"/>
      <c r="D256" s="210"/>
      <c r="E256" s="211"/>
      <c r="F256" s="210"/>
      <c r="G256" s="210"/>
      <c r="H256" s="210"/>
      <c r="I256" s="221"/>
      <c r="J256" s="221"/>
      <c r="K256" s="213"/>
      <c r="L256" s="214"/>
      <c r="M256" s="237"/>
      <c r="N256" s="240"/>
      <c r="O256" s="239">
        <f>IFERROR(VLOOKUP(N256,'Listas Generales'!$B$25:$C$29,2,0),0)</f>
        <v>0</v>
      </c>
      <c r="P256" s="240"/>
      <c r="Q256" s="239">
        <f>IFERROR(VLOOKUP(P256,'Listas Generales'!$B$32:$C$36,2,0),0)</f>
        <v>0</v>
      </c>
      <c r="R256" s="240"/>
      <c r="S256" s="239">
        <f>IFERROR(VLOOKUP(R256,'Listas Generales'!$B$40:$C$44,2,0),0)</f>
        <v>0</v>
      </c>
      <c r="T256" s="241">
        <f t="shared" si="6"/>
        <v>0</v>
      </c>
      <c r="U256" s="240" t="str">
        <f>IFERROR(VLOOKUP(T256,'Listas Generales'!$B$4:$C$7,2,0),"-")</f>
        <v>Sin clasificar</v>
      </c>
      <c r="V256" s="215"/>
      <c r="W256" s="246"/>
      <c r="X256" s="247"/>
      <c r="Y256" s="247"/>
      <c r="Z256" s="247"/>
      <c r="AA256" s="247"/>
      <c r="AB256" s="248"/>
      <c r="AC256" s="257"/>
      <c r="AD256" s="252"/>
      <c r="AE256" s="252"/>
      <c r="AF256" s="252"/>
      <c r="AG256" s="252"/>
      <c r="AH256" s="255"/>
      <c r="AI256" s="283"/>
      <c r="AJ256" s="255"/>
      <c r="AK256" s="283"/>
      <c r="AL256" s="252"/>
      <c r="AM256" s="218"/>
      <c r="AN256" s="260" t="str">
        <f>IF(ISERROR(VLOOKUP(AL256,'Listas Ley Transparencia'!$H$3:$M$17,2,0)),"",VLOOKUP(AL256,'Listas Ley Transparencia'!$H$3:$M$17,2,0))</f>
        <v/>
      </c>
      <c r="AO256" s="261" t="str">
        <f>IF(ISERROR(VLOOKUP(AL256,'Listas Ley Transparencia'!$H$3:$M$17,3,0)),"",VLOOKUP(AL256,'Listas Ley Transparencia'!$H$3:$M$17,3,0))</f>
        <v/>
      </c>
      <c r="AP256" s="261" t="str">
        <f>IF(ISERROR(VLOOKUP(AL256,'Listas Ley Transparencia'!$H$3:$M$17,4,0)),"",VLOOKUP(AL256,'Listas Ley Transparencia'!$H$3:$M$17,4,0))</f>
        <v/>
      </c>
      <c r="AQ256" s="262" t="str">
        <f>IF(ISERROR(VLOOKUP(AL256,'Listas Ley Transparencia'!$H$3:$M$17,6,0)),"",VLOOKUP(AL256,'Listas Ley Transparencia'!$H$3:$M$17,6,0))</f>
        <v/>
      </c>
      <c r="AR256" s="246"/>
      <c r="AS256" s="217"/>
      <c r="AT256" s="247"/>
      <c r="AU256" s="247"/>
      <c r="AV256" s="208"/>
      <c r="AW256" s="270"/>
      <c r="AX256" s="271"/>
      <c r="AY256" s="272"/>
      <c r="AZ256" s="272"/>
      <c r="BA256" s="273" t="str">
        <f t="shared" si="7"/>
        <v>No</v>
      </c>
    </row>
    <row r="257" spans="1:53" ht="93" customHeight="1" x14ac:dyDescent="0.2">
      <c r="A257" s="209">
        <v>255</v>
      </c>
      <c r="B257" s="210"/>
      <c r="C257" s="210"/>
      <c r="D257" s="210"/>
      <c r="E257" s="211"/>
      <c r="F257" s="210"/>
      <c r="G257" s="210"/>
      <c r="H257" s="210"/>
      <c r="I257" s="221"/>
      <c r="J257" s="221"/>
      <c r="K257" s="213"/>
      <c r="L257" s="214"/>
      <c r="M257" s="237"/>
      <c r="N257" s="240"/>
      <c r="O257" s="239">
        <f>IFERROR(VLOOKUP(N257,'Listas Generales'!$B$25:$C$29,2,0),0)</f>
        <v>0</v>
      </c>
      <c r="P257" s="240"/>
      <c r="Q257" s="239">
        <f>IFERROR(VLOOKUP(P257,'Listas Generales'!$B$32:$C$36,2,0),0)</f>
        <v>0</v>
      </c>
      <c r="R257" s="240"/>
      <c r="S257" s="239">
        <f>IFERROR(VLOOKUP(R257,'Listas Generales'!$B$40:$C$44,2,0),0)</f>
        <v>0</v>
      </c>
      <c r="T257" s="241">
        <f t="shared" si="6"/>
        <v>0</v>
      </c>
      <c r="U257" s="240" t="str">
        <f>IFERROR(VLOOKUP(T257,'Listas Generales'!$B$4:$C$7,2,0),"-")</f>
        <v>Sin clasificar</v>
      </c>
      <c r="V257" s="215"/>
      <c r="W257" s="246"/>
      <c r="X257" s="247"/>
      <c r="Y257" s="247"/>
      <c r="Z257" s="247"/>
      <c r="AA257" s="247"/>
      <c r="AB257" s="248"/>
      <c r="AC257" s="257"/>
      <c r="AD257" s="252"/>
      <c r="AE257" s="252"/>
      <c r="AF257" s="252"/>
      <c r="AG257" s="252"/>
      <c r="AH257" s="255"/>
      <c r="AI257" s="283"/>
      <c r="AJ257" s="255"/>
      <c r="AK257" s="283"/>
      <c r="AL257" s="252"/>
      <c r="AM257" s="218"/>
      <c r="AN257" s="260" t="str">
        <f>IF(ISERROR(VLOOKUP(AL257,'Listas Ley Transparencia'!$H$3:$M$17,2,0)),"",VLOOKUP(AL257,'Listas Ley Transparencia'!$H$3:$M$17,2,0))</f>
        <v/>
      </c>
      <c r="AO257" s="261" t="str">
        <f>IF(ISERROR(VLOOKUP(AL257,'Listas Ley Transparencia'!$H$3:$M$17,3,0)),"",VLOOKUP(AL257,'Listas Ley Transparencia'!$H$3:$M$17,3,0))</f>
        <v/>
      </c>
      <c r="AP257" s="261" t="str">
        <f>IF(ISERROR(VLOOKUP(AL257,'Listas Ley Transparencia'!$H$3:$M$17,4,0)),"",VLOOKUP(AL257,'Listas Ley Transparencia'!$H$3:$M$17,4,0))</f>
        <v/>
      </c>
      <c r="AQ257" s="262" t="str">
        <f>IF(ISERROR(VLOOKUP(AL257,'Listas Ley Transparencia'!$H$3:$M$17,6,0)),"",VLOOKUP(AL257,'Listas Ley Transparencia'!$H$3:$M$17,6,0))</f>
        <v/>
      </c>
      <c r="AR257" s="246"/>
      <c r="AS257" s="217"/>
      <c r="AT257" s="247"/>
      <c r="AU257" s="247"/>
      <c r="AV257" s="208"/>
      <c r="AW257" s="270"/>
      <c r="AX257" s="271"/>
      <c r="AY257" s="272"/>
      <c r="AZ257" s="272"/>
      <c r="BA257" s="273" t="str">
        <f t="shared" si="7"/>
        <v>No</v>
      </c>
    </row>
    <row r="258" spans="1:53" ht="93" customHeight="1" x14ac:dyDescent="0.2">
      <c r="A258" s="209">
        <v>256</v>
      </c>
      <c r="B258" s="210"/>
      <c r="C258" s="210"/>
      <c r="D258" s="210"/>
      <c r="E258" s="211"/>
      <c r="F258" s="210"/>
      <c r="G258" s="210"/>
      <c r="H258" s="210"/>
      <c r="I258" s="221"/>
      <c r="J258" s="221"/>
      <c r="K258" s="213"/>
      <c r="L258" s="214"/>
      <c r="M258" s="237"/>
      <c r="N258" s="240"/>
      <c r="O258" s="239">
        <f>IFERROR(VLOOKUP(N258,'Listas Generales'!$B$25:$C$29,2,0),0)</f>
        <v>0</v>
      </c>
      <c r="P258" s="240"/>
      <c r="Q258" s="239">
        <f>IFERROR(VLOOKUP(P258,'Listas Generales'!$B$32:$C$36,2,0),0)</f>
        <v>0</v>
      </c>
      <c r="R258" s="240"/>
      <c r="S258" s="239">
        <f>IFERROR(VLOOKUP(R258,'Listas Generales'!$B$40:$C$44,2,0),0)</f>
        <v>0</v>
      </c>
      <c r="T258" s="241">
        <f t="shared" si="6"/>
        <v>0</v>
      </c>
      <c r="U258" s="240" t="str">
        <f>IFERROR(VLOOKUP(T258,'Listas Generales'!$B$4:$C$7,2,0),"-")</f>
        <v>Sin clasificar</v>
      </c>
      <c r="V258" s="215"/>
      <c r="W258" s="246"/>
      <c r="X258" s="247"/>
      <c r="Y258" s="247"/>
      <c r="Z258" s="247"/>
      <c r="AA258" s="247"/>
      <c r="AB258" s="248"/>
      <c r="AC258" s="257"/>
      <c r="AD258" s="252"/>
      <c r="AE258" s="252"/>
      <c r="AF258" s="252"/>
      <c r="AG258" s="252"/>
      <c r="AH258" s="255"/>
      <c r="AI258" s="283"/>
      <c r="AJ258" s="255"/>
      <c r="AK258" s="283"/>
      <c r="AL258" s="252"/>
      <c r="AM258" s="218"/>
      <c r="AN258" s="260" t="str">
        <f>IF(ISERROR(VLOOKUP(AL258,'Listas Ley Transparencia'!$H$3:$M$17,2,0)),"",VLOOKUP(AL258,'Listas Ley Transparencia'!$H$3:$M$17,2,0))</f>
        <v/>
      </c>
      <c r="AO258" s="261" t="str">
        <f>IF(ISERROR(VLOOKUP(AL258,'Listas Ley Transparencia'!$H$3:$M$17,3,0)),"",VLOOKUP(AL258,'Listas Ley Transparencia'!$H$3:$M$17,3,0))</f>
        <v/>
      </c>
      <c r="AP258" s="261" t="str">
        <f>IF(ISERROR(VLOOKUP(AL258,'Listas Ley Transparencia'!$H$3:$M$17,4,0)),"",VLOOKUP(AL258,'Listas Ley Transparencia'!$H$3:$M$17,4,0))</f>
        <v/>
      </c>
      <c r="AQ258" s="262" t="str">
        <f>IF(ISERROR(VLOOKUP(AL258,'Listas Ley Transparencia'!$H$3:$M$17,6,0)),"",VLOOKUP(AL258,'Listas Ley Transparencia'!$H$3:$M$17,6,0))</f>
        <v/>
      </c>
      <c r="AR258" s="246"/>
      <c r="AS258" s="217"/>
      <c r="AT258" s="247"/>
      <c r="AU258" s="247"/>
      <c r="AV258" s="208"/>
      <c r="AW258" s="270"/>
      <c r="AX258" s="271"/>
      <c r="AY258" s="272"/>
      <c r="AZ258" s="272"/>
      <c r="BA258" s="273" t="str">
        <f t="shared" si="7"/>
        <v>No</v>
      </c>
    </row>
    <row r="259" spans="1:53" ht="93" customHeight="1" x14ac:dyDescent="0.2">
      <c r="A259" s="209">
        <v>257</v>
      </c>
      <c r="B259" s="210"/>
      <c r="C259" s="210"/>
      <c r="D259" s="210"/>
      <c r="E259" s="211"/>
      <c r="F259" s="210"/>
      <c r="G259" s="210"/>
      <c r="H259" s="210"/>
      <c r="I259" s="221"/>
      <c r="J259" s="221"/>
      <c r="K259" s="213"/>
      <c r="L259" s="214"/>
      <c r="M259" s="237"/>
      <c r="N259" s="240"/>
      <c r="O259" s="239">
        <f>IFERROR(VLOOKUP(N259,'Listas Generales'!$B$25:$C$29,2,0),0)</f>
        <v>0</v>
      </c>
      <c r="P259" s="240"/>
      <c r="Q259" s="239">
        <f>IFERROR(VLOOKUP(P259,'Listas Generales'!$B$32:$C$36,2,0),0)</f>
        <v>0</v>
      </c>
      <c r="R259" s="240"/>
      <c r="S259" s="239">
        <f>IFERROR(VLOOKUP(R259,'Listas Generales'!$B$40:$C$44,2,0),0)</f>
        <v>0</v>
      </c>
      <c r="T259" s="241">
        <f t="shared" ref="T259:T301" si="8">IF(OR(O259=0,Q259=0,S259=0),0,IF(AND(O259=1,Q259=1,S259=1),1,(IF(OR(AND(O259=5,Q259=5),AND(Q259=5,S259=5),AND(O259=5,S259=5),AND(O259=5,Q259=5,S259=5)),5,3))))</f>
        <v>0</v>
      </c>
      <c r="U259" s="240" t="str">
        <f>IFERROR(VLOOKUP(T259,'Listas Generales'!$B$4:$C$7,2,0),"-")</f>
        <v>Sin clasificar</v>
      </c>
      <c r="V259" s="215"/>
      <c r="W259" s="246"/>
      <c r="X259" s="247"/>
      <c r="Y259" s="247"/>
      <c r="Z259" s="247"/>
      <c r="AA259" s="247"/>
      <c r="AB259" s="248"/>
      <c r="AC259" s="257"/>
      <c r="AD259" s="252"/>
      <c r="AE259" s="252"/>
      <c r="AF259" s="252"/>
      <c r="AG259" s="252"/>
      <c r="AH259" s="255"/>
      <c r="AI259" s="283"/>
      <c r="AJ259" s="255"/>
      <c r="AK259" s="283"/>
      <c r="AL259" s="252"/>
      <c r="AM259" s="218"/>
      <c r="AN259" s="260" t="str">
        <f>IF(ISERROR(VLOOKUP(AL259,'Listas Ley Transparencia'!$H$3:$M$17,2,0)),"",VLOOKUP(AL259,'Listas Ley Transparencia'!$H$3:$M$17,2,0))</f>
        <v/>
      </c>
      <c r="AO259" s="261" t="str">
        <f>IF(ISERROR(VLOOKUP(AL259,'Listas Ley Transparencia'!$H$3:$M$17,3,0)),"",VLOOKUP(AL259,'Listas Ley Transparencia'!$H$3:$M$17,3,0))</f>
        <v/>
      </c>
      <c r="AP259" s="261" t="str">
        <f>IF(ISERROR(VLOOKUP(AL259,'Listas Ley Transparencia'!$H$3:$M$17,4,0)),"",VLOOKUP(AL259,'Listas Ley Transparencia'!$H$3:$M$17,4,0))</f>
        <v/>
      </c>
      <c r="AQ259" s="262" t="str">
        <f>IF(ISERROR(VLOOKUP(AL259,'Listas Ley Transparencia'!$H$3:$M$17,6,0)),"",VLOOKUP(AL259,'Listas Ley Transparencia'!$H$3:$M$17,6,0))</f>
        <v/>
      </c>
      <c r="AR259" s="246"/>
      <c r="AS259" s="217"/>
      <c r="AT259" s="247"/>
      <c r="AU259" s="247"/>
      <c r="AV259" s="208"/>
      <c r="AW259" s="270"/>
      <c r="AX259" s="271"/>
      <c r="AY259" s="272"/>
      <c r="AZ259" s="272"/>
      <c r="BA259" s="273" t="str">
        <f t="shared" ref="BA259:BA301" si="9">IF(OR(AX259="Si",AY259="Si",AZ259="Si"),"Si","No")</f>
        <v>No</v>
      </c>
    </row>
    <row r="260" spans="1:53" ht="93" customHeight="1" x14ac:dyDescent="0.2">
      <c r="A260" s="209">
        <v>258</v>
      </c>
      <c r="B260" s="210"/>
      <c r="C260" s="210"/>
      <c r="D260" s="210"/>
      <c r="E260" s="211"/>
      <c r="F260" s="210"/>
      <c r="G260" s="210"/>
      <c r="H260" s="210"/>
      <c r="I260" s="221"/>
      <c r="J260" s="221"/>
      <c r="K260" s="213"/>
      <c r="L260" s="214"/>
      <c r="M260" s="237"/>
      <c r="N260" s="240"/>
      <c r="O260" s="239">
        <f>IFERROR(VLOOKUP(N260,'Listas Generales'!$B$25:$C$29,2,0),0)</f>
        <v>0</v>
      </c>
      <c r="P260" s="240"/>
      <c r="Q260" s="239">
        <f>IFERROR(VLOOKUP(P260,'Listas Generales'!$B$32:$C$36,2,0),0)</f>
        <v>0</v>
      </c>
      <c r="R260" s="240"/>
      <c r="S260" s="239">
        <f>IFERROR(VLOOKUP(R260,'Listas Generales'!$B$40:$C$44,2,0),0)</f>
        <v>0</v>
      </c>
      <c r="T260" s="241">
        <f t="shared" si="8"/>
        <v>0</v>
      </c>
      <c r="U260" s="240" t="str">
        <f>IFERROR(VLOOKUP(T260,'Listas Generales'!$B$4:$C$7,2,0),"-")</f>
        <v>Sin clasificar</v>
      </c>
      <c r="V260" s="215"/>
      <c r="W260" s="246"/>
      <c r="X260" s="247"/>
      <c r="Y260" s="247"/>
      <c r="Z260" s="247"/>
      <c r="AA260" s="247"/>
      <c r="AB260" s="248"/>
      <c r="AC260" s="257"/>
      <c r="AD260" s="252"/>
      <c r="AE260" s="252"/>
      <c r="AF260" s="252"/>
      <c r="AG260" s="252"/>
      <c r="AH260" s="255"/>
      <c r="AI260" s="283"/>
      <c r="AJ260" s="255"/>
      <c r="AK260" s="283"/>
      <c r="AL260" s="252"/>
      <c r="AM260" s="218"/>
      <c r="AN260" s="260" t="str">
        <f>IF(ISERROR(VLOOKUP(AL260,'Listas Ley Transparencia'!$H$3:$M$17,2,0)),"",VLOOKUP(AL260,'Listas Ley Transparencia'!$H$3:$M$17,2,0))</f>
        <v/>
      </c>
      <c r="AO260" s="261" t="str">
        <f>IF(ISERROR(VLOOKUP(AL260,'Listas Ley Transparencia'!$H$3:$M$17,3,0)),"",VLOOKUP(AL260,'Listas Ley Transparencia'!$H$3:$M$17,3,0))</f>
        <v/>
      </c>
      <c r="AP260" s="261" t="str">
        <f>IF(ISERROR(VLOOKUP(AL260,'Listas Ley Transparencia'!$H$3:$M$17,4,0)),"",VLOOKUP(AL260,'Listas Ley Transparencia'!$H$3:$M$17,4,0))</f>
        <v/>
      </c>
      <c r="AQ260" s="262" t="str">
        <f>IF(ISERROR(VLOOKUP(AL260,'Listas Ley Transparencia'!$H$3:$M$17,6,0)),"",VLOOKUP(AL260,'Listas Ley Transparencia'!$H$3:$M$17,6,0))</f>
        <v/>
      </c>
      <c r="AR260" s="246"/>
      <c r="AS260" s="217"/>
      <c r="AT260" s="247"/>
      <c r="AU260" s="247"/>
      <c r="AV260" s="208"/>
      <c r="AW260" s="270"/>
      <c r="AX260" s="271"/>
      <c r="AY260" s="272"/>
      <c r="AZ260" s="272"/>
      <c r="BA260" s="273" t="str">
        <f t="shared" si="9"/>
        <v>No</v>
      </c>
    </row>
    <row r="261" spans="1:53" ht="93" customHeight="1" x14ac:dyDescent="0.2">
      <c r="A261" s="209">
        <v>259</v>
      </c>
      <c r="B261" s="210"/>
      <c r="C261" s="210"/>
      <c r="D261" s="210"/>
      <c r="E261" s="211"/>
      <c r="F261" s="210"/>
      <c r="G261" s="210"/>
      <c r="H261" s="210"/>
      <c r="I261" s="221"/>
      <c r="J261" s="221"/>
      <c r="K261" s="213"/>
      <c r="L261" s="214"/>
      <c r="M261" s="237"/>
      <c r="N261" s="240"/>
      <c r="O261" s="239">
        <f>IFERROR(VLOOKUP(N261,'Listas Generales'!$B$25:$C$29,2,0),0)</f>
        <v>0</v>
      </c>
      <c r="P261" s="240"/>
      <c r="Q261" s="239">
        <f>IFERROR(VLOOKUP(P261,'Listas Generales'!$B$32:$C$36,2,0),0)</f>
        <v>0</v>
      </c>
      <c r="R261" s="240"/>
      <c r="S261" s="239">
        <f>IFERROR(VLOOKUP(R261,'Listas Generales'!$B$40:$C$44,2,0),0)</f>
        <v>0</v>
      </c>
      <c r="T261" s="241">
        <f t="shared" si="8"/>
        <v>0</v>
      </c>
      <c r="U261" s="240" t="str">
        <f>IFERROR(VLOOKUP(T261,'Listas Generales'!$B$4:$C$7,2,0),"-")</f>
        <v>Sin clasificar</v>
      </c>
      <c r="V261" s="215"/>
      <c r="W261" s="246"/>
      <c r="X261" s="247"/>
      <c r="Y261" s="247"/>
      <c r="Z261" s="247"/>
      <c r="AA261" s="247"/>
      <c r="AB261" s="248"/>
      <c r="AC261" s="257"/>
      <c r="AD261" s="252"/>
      <c r="AE261" s="252"/>
      <c r="AF261" s="252"/>
      <c r="AG261" s="252"/>
      <c r="AH261" s="255"/>
      <c r="AI261" s="283"/>
      <c r="AJ261" s="255"/>
      <c r="AK261" s="283"/>
      <c r="AL261" s="252"/>
      <c r="AM261" s="218"/>
      <c r="AN261" s="260" t="str">
        <f>IF(ISERROR(VLOOKUP(AL261,'Listas Ley Transparencia'!$H$3:$M$17,2,0)),"",VLOOKUP(AL261,'Listas Ley Transparencia'!$H$3:$M$17,2,0))</f>
        <v/>
      </c>
      <c r="AO261" s="261" t="str">
        <f>IF(ISERROR(VLOOKUP(AL261,'Listas Ley Transparencia'!$H$3:$M$17,3,0)),"",VLOOKUP(AL261,'Listas Ley Transparencia'!$H$3:$M$17,3,0))</f>
        <v/>
      </c>
      <c r="AP261" s="261" t="str">
        <f>IF(ISERROR(VLOOKUP(AL261,'Listas Ley Transparencia'!$H$3:$M$17,4,0)),"",VLOOKUP(AL261,'Listas Ley Transparencia'!$H$3:$M$17,4,0))</f>
        <v/>
      </c>
      <c r="AQ261" s="262" t="str">
        <f>IF(ISERROR(VLOOKUP(AL261,'Listas Ley Transparencia'!$H$3:$M$17,6,0)),"",VLOOKUP(AL261,'Listas Ley Transparencia'!$H$3:$M$17,6,0))</f>
        <v/>
      </c>
      <c r="AR261" s="246"/>
      <c r="AS261" s="217"/>
      <c r="AT261" s="247"/>
      <c r="AU261" s="247"/>
      <c r="AV261" s="208"/>
      <c r="AW261" s="270"/>
      <c r="AX261" s="271"/>
      <c r="AY261" s="272"/>
      <c r="AZ261" s="272"/>
      <c r="BA261" s="273" t="str">
        <f t="shared" si="9"/>
        <v>No</v>
      </c>
    </row>
    <row r="262" spans="1:53" ht="93" customHeight="1" x14ac:dyDescent="0.2">
      <c r="A262" s="209">
        <v>260</v>
      </c>
      <c r="B262" s="210"/>
      <c r="C262" s="210"/>
      <c r="D262" s="210"/>
      <c r="E262" s="211"/>
      <c r="F262" s="210"/>
      <c r="G262" s="210"/>
      <c r="H262" s="210"/>
      <c r="I262" s="221"/>
      <c r="J262" s="221"/>
      <c r="K262" s="213"/>
      <c r="L262" s="214"/>
      <c r="M262" s="237"/>
      <c r="N262" s="240"/>
      <c r="O262" s="239">
        <f>IFERROR(VLOOKUP(N262,'Listas Generales'!$B$25:$C$29,2,0),0)</f>
        <v>0</v>
      </c>
      <c r="P262" s="240"/>
      <c r="Q262" s="239">
        <f>IFERROR(VLOOKUP(P262,'Listas Generales'!$B$32:$C$36,2,0),0)</f>
        <v>0</v>
      </c>
      <c r="R262" s="240"/>
      <c r="S262" s="239">
        <f>IFERROR(VLOOKUP(R262,'Listas Generales'!$B$40:$C$44,2,0),0)</f>
        <v>0</v>
      </c>
      <c r="T262" s="241">
        <f t="shared" si="8"/>
        <v>0</v>
      </c>
      <c r="U262" s="240" t="str">
        <f>IFERROR(VLOOKUP(T262,'Listas Generales'!$B$4:$C$7,2,0),"-")</f>
        <v>Sin clasificar</v>
      </c>
      <c r="V262" s="215"/>
      <c r="W262" s="246"/>
      <c r="X262" s="247"/>
      <c r="Y262" s="247"/>
      <c r="Z262" s="247"/>
      <c r="AA262" s="247"/>
      <c r="AB262" s="248"/>
      <c r="AC262" s="257"/>
      <c r="AD262" s="252"/>
      <c r="AE262" s="252"/>
      <c r="AF262" s="252"/>
      <c r="AG262" s="252"/>
      <c r="AH262" s="255"/>
      <c r="AI262" s="283"/>
      <c r="AJ262" s="255"/>
      <c r="AK262" s="283"/>
      <c r="AL262" s="252"/>
      <c r="AM262" s="218"/>
      <c r="AN262" s="260" t="str">
        <f>IF(ISERROR(VLOOKUP(AL262,'Listas Ley Transparencia'!$H$3:$M$17,2,0)),"",VLOOKUP(AL262,'Listas Ley Transparencia'!$H$3:$M$17,2,0))</f>
        <v/>
      </c>
      <c r="AO262" s="261" t="str">
        <f>IF(ISERROR(VLOOKUP(AL262,'Listas Ley Transparencia'!$H$3:$M$17,3,0)),"",VLOOKUP(AL262,'Listas Ley Transparencia'!$H$3:$M$17,3,0))</f>
        <v/>
      </c>
      <c r="AP262" s="261" t="str">
        <f>IF(ISERROR(VLOOKUP(AL262,'Listas Ley Transparencia'!$H$3:$M$17,4,0)),"",VLOOKUP(AL262,'Listas Ley Transparencia'!$H$3:$M$17,4,0))</f>
        <v/>
      </c>
      <c r="AQ262" s="262" t="str">
        <f>IF(ISERROR(VLOOKUP(AL262,'Listas Ley Transparencia'!$H$3:$M$17,6,0)),"",VLOOKUP(AL262,'Listas Ley Transparencia'!$H$3:$M$17,6,0))</f>
        <v/>
      </c>
      <c r="AR262" s="246"/>
      <c r="AS262" s="217"/>
      <c r="AT262" s="247"/>
      <c r="AU262" s="247"/>
      <c r="AV262" s="208"/>
      <c r="AW262" s="270"/>
      <c r="AX262" s="271"/>
      <c r="AY262" s="272"/>
      <c r="AZ262" s="272"/>
      <c r="BA262" s="273" t="str">
        <f t="shared" si="9"/>
        <v>No</v>
      </c>
    </row>
    <row r="263" spans="1:53" ht="93" customHeight="1" x14ac:dyDescent="0.2">
      <c r="A263" s="209">
        <v>261</v>
      </c>
      <c r="B263" s="210"/>
      <c r="C263" s="210"/>
      <c r="D263" s="210"/>
      <c r="E263" s="211"/>
      <c r="F263" s="210"/>
      <c r="G263" s="210"/>
      <c r="H263" s="210"/>
      <c r="I263" s="221"/>
      <c r="J263" s="221"/>
      <c r="K263" s="213"/>
      <c r="L263" s="214"/>
      <c r="M263" s="237"/>
      <c r="N263" s="240"/>
      <c r="O263" s="239">
        <f>IFERROR(VLOOKUP(N263,'Listas Generales'!$B$25:$C$29,2,0),0)</f>
        <v>0</v>
      </c>
      <c r="P263" s="240"/>
      <c r="Q263" s="239">
        <f>IFERROR(VLOOKUP(P263,'Listas Generales'!$B$32:$C$36,2,0),0)</f>
        <v>0</v>
      </c>
      <c r="R263" s="240"/>
      <c r="S263" s="239">
        <f>IFERROR(VLOOKUP(R263,'Listas Generales'!$B$40:$C$44,2,0),0)</f>
        <v>0</v>
      </c>
      <c r="T263" s="241">
        <f t="shared" si="8"/>
        <v>0</v>
      </c>
      <c r="U263" s="240" t="str">
        <f>IFERROR(VLOOKUP(T263,'Listas Generales'!$B$4:$C$7,2,0),"-")</f>
        <v>Sin clasificar</v>
      </c>
      <c r="V263" s="215"/>
      <c r="W263" s="246"/>
      <c r="X263" s="247"/>
      <c r="Y263" s="247"/>
      <c r="Z263" s="247"/>
      <c r="AA263" s="247"/>
      <c r="AB263" s="248"/>
      <c r="AC263" s="257"/>
      <c r="AD263" s="252"/>
      <c r="AE263" s="252"/>
      <c r="AF263" s="252"/>
      <c r="AG263" s="252"/>
      <c r="AH263" s="255"/>
      <c r="AI263" s="283"/>
      <c r="AJ263" s="255"/>
      <c r="AK263" s="283"/>
      <c r="AL263" s="252"/>
      <c r="AM263" s="218"/>
      <c r="AN263" s="260" t="str">
        <f>IF(ISERROR(VLOOKUP(AL263,'Listas Ley Transparencia'!$H$3:$M$17,2,0)),"",VLOOKUP(AL263,'Listas Ley Transparencia'!$H$3:$M$17,2,0))</f>
        <v/>
      </c>
      <c r="AO263" s="261" t="str">
        <f>IF(ISERROR(VLOOKUP(AL263,'Listas Ley Transparencia'!$H$3:$M$17,3,0)),"",VLOOKUP(AL263,'Listas Ley Transparencia'!$H$3:$M$17,3,0))</f>
        <v/>
      </c>
      <c r="AP263" s="261" t="str">
        <f>IF(ISERROR(VLOOKUP(AL263,'Listas Ley Transparencia'!$H$3:$M$17,4,0)),"",VLOOKUP(AL263,'Listas Ley Transparencia'!$H$3:$M$17,4,0))</f>
        <v/>
      </c>
      <c r="AQ263" s="262" t="str">
        <f>IF(ISERROR(VLOOKUP(AL263,'Listas Ley Transparencia'!$H$3:$M$17,6,0)),"",VLOOKUP(AL263,'Listas Ley Transparencia'!$H$3:$M$17,6,0))</f>
        <v/>
      </c>
      <c r="AR263" s="246"/>
      <c r="AS263" s="217"/>
      <c r="AT263" s="247"/>
      <c r="AU263" s="247"/>
      <c r="AV263" s="208"/>
      <c r="AW263" s="270"/>
      <c r="AX263" s="271"/>
      <c r="AY263" s="272"/>
      <c r="AZ263" s="272"/>
      <c r="BA263" s="273" t="str">
        <f t="shared" si="9"/>
        <v>No</v>
      </c>
    </row>
    <row r="264" spans="1:53" ht="93" customHeight="1" x14ac:dyDescent="0.2">
      <c r="A264" s="209">
        <v>262</v>
      </c>
      <c r="B264" s="210"/>
      <c r="C264" s="210"/>
      <c r="D264" s="210"/>
      <c r="E264" s="211"/>
      <c r="F264" s="210"/>
      <c r="G264" s="210"/>
      <c r="H264" s="210"/>
      <c r="I264" s="221"/>
      <c r="J264" s="221"/>
      <c r="K264" s="213"/>
      <c r="L264" s="214"/>
      <c r="M264" s="237"/>
      <c r="N264" s="240"/>
      <c r="O264" s="239">
        <f>IFERROR(VLOOKUP(N264,'Listas Generales'!$B$25:$C$29,2,0),0)</f>
        <v>0</v>
      </c>
      <c r="P264" s="240"/>
      <c r="Q264" s="239">
        <f>IFERROR(VLOOKUP(P264,'Listas Generales'!$B$32:$C$36,2,0),0)</f>
        <v>0</v>
      </c>
      <c r="R264" s="240"/>
      <c r="S264" s="239">
        <f>IFERROR(VLOOKUP(R264,'Listas Generales'!$B$40:$C$44,2,0),0)</f>
        <v>0</v>
      </c>
      <c r="T264" s="241">
        <f t="shared" si="8"/>
        <v>0</v>
      </c>
      <c r="U264" s="240" t="str">
        <f>IFERROR(VLOOKUP(T264,'Listas Generales'!$B$4:$C$7,2,0),"-")</f>
        <v>Sin clasificar</v>
      </c>
      <c r="V264" s="215"/>
      <c r="W264" s="246"/>
      <c r="X264" s="247"/>
      <c r="Y264" s="247"/>
      <c r="Z264" s="247"/>
      <c r="AA264" s="247"/>
      <c r="AB264" s="248"/>
      <c r="AC264" s="257"/>
      <c r="AD264" s="252"/>
      <c r="AE264" s="252"/>
      <c r="AF264" s="252"/>
      <c r="AG264" s="252"/>
      <c r="AH264" s="255"/>
      <c r="AI264" s="283"/>
      <c r="AJ264" s="255"/>
      <c r="AK264" s="283"/>
      <c r="AL264" s="252"/>
      <c r="AM264" s="218"/>
      <c r="AN264" s="260" t="str">
        <f>IF(ISERROR(VLOOKUP(AL264,'Listas Ley Transparencia'!$H$3:$M$17,2,0)),"",VLOOKUP(AL264,'Listas Ley Transparencia'!$H$3:$M$17,2,0))</f>
        <v/>
      </c>
      <c r="AO264" s="261" t="str">
        <f>IF(ISERROR(VLOOKUP(AL264,'Listas Ley Transparencia'!$H$3:$M$17,3,0)),"",VLOOKUP(AL264,'Listas Ley Transparencia'!$H$3:$M$17,3,0))</f>
        <v/>
      </c>
      <c r="AP264" s="261" t="str">
        <f>IF(ISERROR(VLOOKUP(AL264,'Listas Ley Transparencia'!$H$3:$M$17,4,0)),"",VLOOKUP(AL264,'Listas Ley Transparencia'!$H$3:$M$17,4,0))</f>
        <v/>
      </c>
      <c r="AQ264" s="262" t="str">
        <f>IF(ISERROR(VLOOKUP(AL264,'Listas Ley Transparencia'!$H$3:$M$17,6,0)),"",VLOOKUP(AL264,'Listas Ley Transparencia'!$H$3:$M$17,6,0))</f>
        <v/>
      </c>
      <c r="AR264" s="246"/>
      <c r="AS264" s="217"/>
      <c r="AT264" s="247"/>
      <c r="AU264" s="247"/>
      <c r="AV264" s="208"/>
      <c r="AW264" s="270"/>
      <c r="AX264" s="271"/>
      <c r="AY264" s="272"/>
      <c r="AZ264" s="272"/>
      <c r="BA264" s="273" t="str">
        <f t="shared" si="9"/>
        <v>No</v>
      </c>
    </row>
    <row r="265" spans="1:53" ht="93" customHeight="1" x14ac:dyDescent="0.2">
      <c r="A265" s="209">
        <v>263</v>
      </c>
      <c r="B265" s="210"/>
      <c r="C265" s="210"/>
      <c r="D265" s="210"/>
      <c r="E265" s="211"/>
      <c r="F265" s="210"/>
      <c r="G265" s="210"/>
      <c r="H265" s="210"/>
      <c r="I265" s="221"/>
      <c r="J265" s="221"/>
      <c r="K265" s="213"/>
      <c r="L265" s="214"/>
      <c r="M265" s="237"/>
      <c r="N265" s="240"/>
      <c r="O265" s="239">
        <f>IFERROR(VLOOKUP(N265,'Listas Generales'!$B$25:$C$29,2,0),0)</f>
        <v>0</v>
      </c>
      <c r="P265" s="240"/>
      <c r="Q265" s="239">
        <f>IFERROR(VLOOKUP(P265,'Listas Generales'!$B$32:$C$36,2,0),0)</f>
        <v>0</v>
      </c>
      <c r="R265" s="240"/>
      <c r="S265" s="239">
        <f>IFERROR(VLOOKUP(R265,'Listas Generales'!$B$40:$C$44,2,0),0)</f>
        <v>0</v>
      </c>
      <c r="T265" s="241">
        <f t="shared" si="8"/>
        <v>0</v>
      </c>
      <c r="U265" s="240" t="str">
        <f>IFERROR(VLOOKUP(T265,'Listas Generales'!$B$4:$C$7,2,0),"-")</f>
        <v>Sin clasificar</v>
      </c>
      <c r="V265" s="215"/>
      <c r="W265" s="246"/>
      <c r="X265" s="247"/>
      <c r="Y265" s="247"/>
      <c r="Z265" s="247"/>
      <c r="AA265" s="247"/>
      <c r="AB265" s="248"/>
      <c r="AC265" s="257"/>
      <c r="AD265" s="252"/>
      <c r="AE265" s="252"/>
      <c r="AF265" s="252"/>
      <c r="AG265" s="252"/>
      <c r="AH265" s="255"/>
      <c r="AI265" s="283"/>
      <c r="AJ265" s="255"/>
      <c r="AK265" s="283"/>
      <c r="AL265" s="252"/>
      <c r="AM265" s="218"/>
      <c r="AN265" s="260" t="str">
        <f>IF(ISERROR(VLOOKUP(AL265,'Listas Ley Transparencia'!$H$3:$M$17,2,0)),"",VLOOKUP(AL265,'Listas Ley Transparencia'!$H$3:$M$17,2,0))</f>
        <v/>
      </c>
      <c r="AO265" s="261" t="str">
        <f>IF(ISERROR(VLOOKUP(AL265,'Listas Ley Transparencia'!$H$3:$M$17,3,0)),"",VLOOKUP(AL265,'Listas Ley Transparencia'!$H$3:$M$17,3,0))</f>
        <v/>
      </c>
      <c r="AP265" s="261" t="str">
        <f>IF(ISERROR(VLOOKUP(AL265,'Listas Ley Transparencia'!$H$3:$M$17,4,0)),"",VLOOKUP(AL265,'Listas Ley Transparencia'!$H$3:$M$17,4,0))</f>
        <v/>
      </c>
      <c r="AQ265" s="262" t="str">
        <f>IF(ISERROR(VLOOKUP(AL265,'Listas Ley Transparencia'!$H$3:$M$17,6,0)),"",VLOOKUP(AL265,'Listas Ley Transparencia'!$H$3:$M$17,6,0))</f>
        <v/>
      </c>
      <c r="AR265" s="246"/>
      <c r="AS265" s="217"/>
      <c r="AT265" s="247"/>
      <c r="AU265" s="247"/>
      <c r="AV265" s="208"/>
      <c r="AW265" s="270"/>
      <c r="AX265" s="271"/>
      <c r="AY265" s="272"/>
      <c r="AZ265" s="272"/>
      <c r="BA265" s="273" t="str">
        <f t="shared" si="9"/>
        <v>No</v>
      </c>
    </row>
    <row r="266" spans="1:53" ht="93" customHeight="1" x14ac:dyDescent="0.2">
      <c r="A266" s="209">
        <v>264</v>
      </c>
      <c r="B266" s="210"/>
      <c r="C266" s="210"/>
      <c r="D266" s="210"/>
      <c r="E266" s="211"/>
      <c r="F266" s="210"/>
      <c r="G266" s="210"/>
      <c r="H266" s="210"/>
      <c r="I266" s="221"/>
      <c r="J266" s="221"/>
      <c r="K266" s="213"/>
      <c r="L266" s="214"/>
      <c r="M266" s="237"/>
      <c r="N266" s="240"/>
      <c r="O266" s="239">
        <f>IFERROR(VLOOKUP(N266,'Listas Generales'!$B$25:$C$29,2,0),0)</f>
        <v>0</v>
      </c>
      <c r="P266" s="240"/>
      <c r="Q266" s="239">
        <f>IFERROR(VLOOKUP(P266,'Listas Generales'!$B$32:$C$36,2,0),0)</f>
        <v>0</v>
      </c>
      <c r="R266" s="240"/>
      <c r="S266" s="239">
        <f>IFERROR(VLOOKUP(R266,'Listas Generales'!$B$40:$C$44,2,0),0)</f>
        <v>0</v>
      </c>
      <c r="T266" s="241">
        <f t="shared" si="8"/>
        <v>0</v>
      </c>
      <c r="U266" s="240" t="str">
        <f>IFERROR(VLOOKUP(T266,'Listas Generales'!$B$4:$C$7,2,0),"-")</f>
        <v>Sin clasificar</v>
      </c>
      <c r="V266" s="215"/>
      <c r="W266" s="246"/>
      <c r="X266" s="247"/>
      <c r="Y266" s="247"/>
      <c r="Z266" s="247"/>
      <c r="AA266" s="247"/>
      <c r="AB266" s="248"/>
      <c r="AC266" s="257"/>
      <c r="AD266" s="252"/>
      <c r="AE266" s="252"/>
      <c r="AF266" s="252"/>
      <c r="AG266" s="252"/>
      <c r="AH266" s="255"/>
      <c r="AI266" s="283"/>
      <c r="AJ266" s="255"/>
      <c r="AK266" s="283"/>
      <c r="AL266" s="252"/>
      <c r="AM266" s="218"/>
      <c r="AN266" s="260" t="str">
        <f>IF(ISERROR(VLOOKUP(AL266,'Listas Ley Transparencia'!$H$3:$M$17,2,0)),"",VLOOKUP(AL266,'Listas Ley Transparencia'!$H$3:$M$17,2,0))</f>
        <v/>
      </c>
      <c r="AO266" s="261" t="str">
        <f>IF(ISERROR(VLOOKUP(AL266,'Listas Ley Transparencia'!$H$3:$M$17,3,0)),"",VLOOKUP(AL266,'Listas Ley Transparencia'!$H$3:$M$17,3,0))</f>
        <v/>
      </c>
      <c r="AP266" s="261" t="str">
        <f>IF(ISERROR(VLOOKUP(AL266,'Listas Ley Transparencia'!$H$3:$M$17,4,0)),"",VLOOKUP(AL266,'Listas Ley Transparencia'!$H$3:$M$17,4,0))</f>
        <v/>
      </c>
      <c r="AQ266" s="262" t="str">
        <f>IF(ISERROR(VLOOKUP(AL266,'Listas Ley Transparencia'!$H$3:$M$17,6,0)),"",VLOOKUP(AL266,'Listas Ley Transparencia'!$H$3:$M$17,6,0))</f>
        <v/>
      </c>
      <c r="AR266" s="246"/>
      <c r="AS266" s="217"/>
      <c r="AT266" s="247"/>
      <c r="AU266" s="247"/>
      <c r="AV266" s="208"/>
      <c r="AW266" s="270"/>
      <c r="AX266" s="271"/>
      <c r="AY266" s="272"/>
      <c r="AZ266" s="272"/>
      <c r="BA266" s="273" t="str">
        <f t="shared" si="9"/>
        <v>No</v>
      </c>
    </row>
    <row r="267" spans="1:53" ht="93" customHeight="1" x14ac:dyDescent="0.2">
      <c r="A267" s="209">
        <v>265</v>
      </c>
      <c r="B267" s="210"/>
      <c r="C267" s="210"/>
      <c r="D267" s="210"/>
      <c r="E267" s="211"/>
      <c r="F267" s="210"/>
      <c r="G267" s="210"/>
      <c r="H267" s="210"/>
      <c r="I267" s="221"/>
      <c r="J267" s="221"/>
      <c r="K267" s="213"/>
      <c r="L267" s="214"/>
      <c r="M267" s="237"/>
      <c r="N267" s="240"/>
      <c r="O267" s="239">
        <f>IFERROR(VLOOKUP(N267,'Listas Generales'!$B$25:$C$29,2,0),0)</f>
        <v>0</v>
      </c>
      <c r="P267" s="240"/>
      <c r="Q267" s="239">
        <f>IFERROR(VLOOKUP(P267,'Listas Generales'!$B$32:$C$36,2,0),0)</f>
        <v>0</v>
      </c>
      <c r="R267" s="240"/>
      <c r="S267" s="239">
        <f>IFERROR(VLOOKUP(R267,'Listas Generales'!$B$40:$C$44,2,0),0)</f>
        <v>0</v>
      </c>
      <c r="T267" s="241">
        <f t="shared" si="8"/>
        <v>0</v>
      </c>
      <c r="U267" s="240" t="str">
        <f>IFERROR(VLOOKUP(T267,'Listas Generales'!$B$4:$C$7,2,0),"-")</f>
        <v>Sin clasificar</v>
      </c>
      <c r="V267" s="215"/>
      <c r="W267" s="246"/>
      <c r="X267" s="247"/>
      <c r="Y267" s="247"/>
      <c r="Z267" s="247"/>
      <c r="AA267" s="247"/>
      <c r="AB267" s="248"/>
      <c r="AC267" s="257"/>
      <c r="AD267" s="252"/>
      <c r="AE267" s="252"/>
      <c r="AF267" s="252"/>
      <c r="AG267" s="252"/>
      <c r="AH267" s="255"/>
      <c r="AI267" s="283"/>
      <c r="AJ267" s="255"/>
      <c r="AK267" s="283"/>
      <c r="AL267" s="252"/>
      <c r="AM267" s="218"/>
      <c r="AN267" s="260" t="str">
        <f>IF(ISERROR(VLOOKUP(AL267,'Listas Ley Transparencia'!$H$3:$M$17,2,0)),"",VLOOKUP(AL267,'Listas Ley Transparencia'!$H$3:$M$17,2,0))</f>
        <v/>
      </c>
      <c r="AO267" s="261" t="str">
        <f>IF(ISERROR(VLOOKUP(AL267,'Listas Ley Transparencia'!$H$3:$M$17,3,0)),"",VLOOKUP(AL267,'Listas Ley Transparencia'!$H$3:$M$17,3,0))</f>
        <v/>
      </c>
      <c r="AP267" s="261" t="str">
        <f>IF(ISERROR(VLOOKUP(AL267,'Listas Ley Transparencia'!$H$3:$M$17,4,0)),"",VLOOKUP(AL267,'Listas Ley Transparencia'!$H$3:$M$17,4,0))</f>
        <v/>
      </c>
      <c r="AQ267" s="262" t="str">
        <f>IF(ISERROR(VLOOKUP(AL267,'Listas Ley Transparencia'!$H$3:$M$17,6,0)),"",VLOOKUP(AL267,'Listas Ley Transparencia'!$H$3:$M$17,6,0))</f>
        <v/>
      </c>
      <c r="AR267" s="246"/>
      <c r="AS267" s="217"/>
      <c r="AT267" s="247"/>
      <c r="AU267" s="247"/>
      <c r="AV267" s="208"/>
      <c r="AW267" s="270"/>
      <c r="AX267" s="271"/>
      <c r="AY267" s="272"/>
      <c r="AZ267" s="272"/>
      <c r="BA267" s="273" t="str">
        <f t="shared" si="9"/>
        <v>No</v>
      </c>
    </row>
    <row r="268" spans="1:53" ht="93" customHeight="1" x14ac:dyDescent="0.2">
      <c r="A268" s="209">
        <v>266</v>
      </c>
      <c r="B268" s="210"/>
      <c r="C268" s="210"/>
      <c r="D268" s="210"/>
      <c r="E268" s="211"/>
      <c r="F268" s="210"/>
      <c r="G268" s="210"/>
      <c r="H268" s="210"/>
      <c r="I268" s="221"/>
      <c r="J268" s="221"/>
      <c r="K268" s="213"/>
      <c r="L268" s="214"/>
      <c r="M268" s="237"/>
      <c r="N268" s="240"/>
      <c r="O268" s="239">
        <f>IFERROR(VLOOKUP(N268,'Listas Generales'!$B$25:$C$29,2,0),0)</f>
        <v>0</v>
      </c>
      <c r="P268" s="240"/>
      <c r="Q268" s="239">
        <f>IFERROR(VLOOKUP(P268,'Listas Generales'!$B$32:$C$36,2,0),0)</f>
        <v>0</v>
      </c>
      <c r="R268" s="240"/>
      <c r="S268" s="239">
        <f>IFERROR(VLOOKUP(R268,'Listas Generales'!$B$40:$C$44,2,0),0)</f>
        <v>0</v>
      </c>
      <c r="T268" s="241">
        <f t="shared" si="8"/>
        <v>0</v>
      </c>
      <c r="U268" s="240" t="str">
        <f>IFERROR(VLOOKUP(T268,'Listas Generales'!$B$4:$C$7,2,0),"-")</f>
        <v>Sin clasificar</v>
      </c>
      <c r="V268" s="215"/>
      <c r="W268" s="246"/>
      <c r="X268" s="247"/>
      <c r="Y268" s="247"/>
      <c r="Z268" s="247"/>
      <c r="AA268" s="247"/>
      <c r="AB268" s="248"/>
      <c r="AC268" s="257"/>
      <c r="AD268" s="252"/>
      <c r="AE268" s="252"/>
      <c r="AF268" s="252"/>
      <c r="AG268" s="252"/>
      <c r="AH268" s="255"/>
      <c r="AI268" s="283"/>
      <c r="AJ268" s="255"/>
      <c r="AK268" s="283"/>
      <c r="AL268" s="252"/>
      <c r="AM268" s="218"/>
      <c r="AN268" s="260" t="str">
        <f>IF(ISERROR(VLOOKUP(AL268,'Listas Ley Transparencia'!$H$3:$M$17,2,0)),"",VLOOKUP(AL268,'Listas Ley Transparencia'!$H$3:$M$17,2,0))</f>
        <v/>
      </c>
      <c r="AO268" s="261" t="str">
        <f>IF(ISERROR(VLOOKUP(AL268,'Listas Ley Transparencia'!$H$3:$M$17,3,0)),"",VLOOKUP(AL268,'Listas Ley Transparencia'!$H$3:$M$17,3,0))</f>
        <v/>
      </c>
      <c r="AP268" s="261" t="str">
        <f>IF(ISERROR(VLOOKUP(AL268,'Listas Ley Transparencia'!$H$3:$M$17,4,0)),"",VLOOKUP(AL268,'Listas Ley Transparencia'!$H$3:$M$17,4,0))</f>
        <v/>
      </c>
      <c r="AQ268" s="262" t="str">
        <f>IF(ISERROR(VLOOKUP(AL268,'Listas Ley Transparencia'!$H$3:$M$17,6,0)),"",VLOOKUP(AL268,'Listas Ley Transparencia'!$H$3:$M$17,6,0))</f>
        <v/>
      </c>
      <c r="AR268" s="246"/>
      <c r="AS268" s="217"/>
      <c r="AT268" s="247"/>
      <c r="AU268" s="247"/>
      <c r="AV268" s="208"/>
      <c r="AW268" s="270"/>
      <c r="AX268" s="271"/>
      <c r="AY268" s="272"/>
      <c r="AZ268" s="272"/>
      <c r="BA268" s="273" t="str">
        <f t="shared" si="9"/>
        <v>No</v>
      </c>
    </row>
    <row r="269" spans="1:53" ht="93" customHeight="1" x14ac:dyDescent="0.2">
      <c r="A269" s="209">
        <v>267</v>
      </c>
      <c r="B269" s="210"/>
      <c r="C269" s="210"/>
      <c r="D269" s="210"/>
      <c r="E269" s="211"/>
      <c r="F269" s="210"/>
      <c r="G269" s="210"/>
      <c r="H269" s="210"/>
      <c r="I269" s="221"/>
      <c r="J269" s="221"/>
      <c r="K269" s="213"/>
      <c r="L269" s="214"/>
      <c r="M269" s="237"/>
      <c r="N269" s="240"/>
      <c r="O269" s="239">
        <f>IFERROR(VLOOKUP(N269,'Listas Generales'!$B$25:$C$29,2,0),0)</f>
        <v>0</v>
      </c>
      <c r="P269" s="240"/>
      <c r="Q269" s="239">
        <f>IFERROR(VLOOKUP(P269,'Listas Generales'!$B$32:$C$36,2,0),0)</f>
        <v>0</v>
      </c>
      <c r="R269" s="240"/>
      <c r="S269" s="239">
        <f>IFERROR(VLOOKUP(R269,'Listas Generales'!$B$40:$C$44,2,0),0)</f>
        <v>0</v>
      </c>
      <c r="T269" s="241">
        <f t="shared" si="8"/>
        <v>0</v>
      </c>
      <c r="U269" s="240" t="str">
        <f>IFERROR(VLOOKUP(T269,'Listas Generales'!$B$4:$C$7,2,0),"-")</f>
        <v>Sin clasificar</v>
      </c>
      <c r="V269" s="215"/>
      <c r="W269" s="246"/>
      <c r="X269" s="247"/>
      <c r="Y269" s="247"/>
      <c r="Z269" s="247"/>
      <c r="AA269" s="247"/>
      <c r="AB269" s="248"/>
      <c r="AC269" s="257"/>
      <c r="AD269" s="252"/>
      <c r="AE269" s="252"/>
      <c r="AF269" s="252"/>
      <c r="AG269" s="252"/>
      <c r="AH269" s="255"/>
      <c r="AI269" s="283"/>
      <c r="AJ269" s="255"/>
      <c r="AK269" s="283"/>
      <c r="AL269" s="252"/>
      <c r="AM269" s="218"/>
      <c r="AN269" s="260" t="str">
        <f>IF(ISERROR(VLOOKUP(AL269,'Listas Ley Transparencia'!$H$3:$M$17,2,0)),"",VLOOKUP(AL269,'Listas Ley Transparencia'!$H$3:$M$17,2,0))</f>
        <v/>
      </c>
      <c r="AO269" s="261" t="str">
        <f>IF(ISERROR(VLOOKUP(AL269,'Listas Ley Transparencia'!$H$3:$M$17,3,0)),"",VLOOKUP(AL269,'Listas Ley Transparencia'!$H$3:$M$17,3,0))</f>
        <v/>
      </c>
      <c r="AP269" s="261" t="str">
        <f>IF(ISERROR(VLOOKUP(AL269,'Listas Ley Transparencia'!$H$3:$M$17,4,0)),"",VLOOKUP(AL269,'Listas Ley Transparencia'!$H$3:$M$17,4,0))</f>
        <v/>
      </c>
      <c r="AQ269" s="262" t="str">
        <f>IF(ISERROR(VLOOKUP(AL269,'Listas Ley Transparencia'!$H$3:$M$17,6,0)),"",VLOOKUP(AL269,'Listas Ley Transparencia'!$H$3:$M$17,6,0))</f>
        <v/>
      </c>
      <c r="AR269" s="246"/>
      <c r="AS269" s="217"/>
      <c r="AT269" s="247"/>
      <c r="AU269" s="247"/>
      <c r="AV269" s="208"/>
      <c r="AW269" s="270"/>
      <c r="AX269" s="271"/>
      <c r="AY269" s="272"/>
      <c r="AZ269" s="272"/>
      <c r="BA269" s="273" t="str">
        <f t="shared" si="9"/>
        <v>No</v>
      </c>
    </row>
    <row r="270" spans="1:53" ht="93" customHeight="1" x14ac:dyDescent="0.2">
      <c r="A270" s="209">
        <v>268</v>
      </c>
      <c r="B270" s="210"/>
      <c r="C270" s="210"/>
      <c r="D270" s="210"/>
      <c r="E270" s="211"/>
      <c r="F270" s="210"/>
      <c r="G270" s="210"/>
      <c r="H270" s="210"/>
      <c r="I270" s="221"/>
      <c r="J270" s="221"/>
      <c r="K270" s="213"/>
      <c r="L270" s="214"/>
      <c r="M270" s="237"/>
      <c r="N270" s="240"/>
      <c r="O270" s="239">
        <f>IFERROR(VLOOKUP(N270,'Listas Generales'!$B$25:$C$29,2,0),0)</f>
        <v>0</v>
      </c>
      <c r="P270" s="240"/>
      <c r="Q270" s="239">
        <f>IFERROR(VLOOKUP(P270,'Listas Generales'!$B$32:$C$36,2,0),0)</f>
        <v>0</v>
      </c>
      <c r="R270" s="240"/>
      <c r="S270" s="239">
        <f>IFERROR(VLOOKUP(R270,'Listas Generales'!$B$40:$C$44,2,0),0)</f>
        <v>0</v>
      </c>
      <c r="T270" s="241">
        <f t="shared" si="8"/>
        <v>0</v>
      </c>
      <c r="U270" s="240" t="str">
        <f>IFERROR(VLOOKUP(T270,'Listas Generales'!$B$4:$C$7,2,0),"-")</f>
        <v>Sin clasificar</v>
      </c>
      <c r="V270" s="215"/>
      <c r="W270" s="246"/>
      <c r="X270" s="247"/>
      <c r="Y270" s="247"/>
      <c r="Z270" s="247"/>
      <c r="AA270" s="247"/>
      <c r="AB270" s="248"/>
      <c r="AC270" s="257"/>
      <c r="AD270" s="252"/>
      <c r="AE270" s="252"/>
      <c r="AF270" s="252"/>
      <c r="AG270" s="252"/>
      <c r="AH270" s="255"/>
      <c r="AI270" s="283"/>
      <c r="AJ270" s="255"/>
      <c r="AK270" s="283"/>
      <c r="AL270" s="252"/>
      <c r="AM270" s="218"/>
      <c r="AN270" s="260" t="str">
        <f>IF(ISERROR(VLOOKUP(AL270,'Listas Ley Transparencia'!$H$3:$M$17,2,0)),"",VLOOKUP(AL270,'Listas Ley Transparencia'!$H$3:$M$17,2,0))</f>
        <v/>
      </c>
      <c r="AO270" s="261" t="str">
        <f>IF(ISERROR(VLOOKUP(AL270,'Listas Ley Transparencia'!$H$3:$M$17,3,0)),"",VLOOKUP(AL270,'Listas Ley Transparencia'!$H$3:$M$17,3,0))</f>
        <v/>
      </c>
      <c r="AP270" s="261" t="str">
        <f>IF(ISERROR(VLOOKUP(AL270,'Listas Ley Transparencia'!$H$3:$M$17,4,0)),"",VLOOKUP(AL270,'Listas Ley Transparencia'!$H$3:$M$17,4,0))</f>
        <v/>
      </c>
      <c r="AQ270" s="262" t="str">
        <f>IF(ISERROR(VLOOKUP(AL270,'Listas Ley Transparencia'!$H$3:$M$17,6,0)),"",VLOOKUP(AL270,'Listas Ley Transparencia'!$H$3:$M$17,6,0))</f>
        <v/>
      </c>
      <c r="AR270" s="246"/>
      <c r="AS270" s="217"/>
      <c r="AT270" s="247"/>
      <c r="AU270" s="247"/>
      <c r="AV270" s="208"/>
      <c r="AW270" s="270"/>
      <c r="AX270" s="271"/>
      <c r="AY270" s="272"/>
      <c r="AZ270" s="272"/>
      <c r="BA270" s="273" t="str">
        <f t="shared" si="9"/>
        <v>No</v>
      </c>
    </row>
    <row r="271" spans="1:53" ht="93" customHeight="1" x14ac:dyDescent="0.2">
      <c r="A271" s="209">
        <v>269</v>
      </c>
      <c r="B271" s="210"/>
      <c r="C271" s="210"/>
      <c r="D271" s="210"/>
      <c r="E271" s="211"/>
      <c r="F271" s="210"/>
      <c r="G271" s="210"/>
      <c r="H271" s="210"/>
      <c r="I271" s="221"/>
      <c r="J271" s="221"/>
      <c r="K271" s="213"/>
      <c r="L271" s="214"/>
      <c r="M271" s="237"/>
      <c r="N271" s="240"/>
      <c r="O271" s="239">
        <f>IFERROR(VLOOKUP(N271,'Listas Generales'!$B$25:$C$29,2,0),0)</f>
        <v>0</v>
      </c>
      <c r="P271" s="240"/>
      <c r="Q271" s="239">
        <f>IFERROR(VLOOKUP(P271,'Listas Generales'!$B$32:$C$36,2,0),0)</f>
        <v>0</v>
      </c>
      <c r="R271" s="240"/>
      <c r="S271" s="239">
        <f>IFERROR(VLOOKUP(R271,'Listas Generales'!$B$40:$C$44,2,0),0)</f>
        <v>0</v>
      </c>
      <c r="T271" s="241">
        <f t="shared" si="8"/>
        <v>0</v>
      </c>
      <c r="U271" s="240" t="str">
        <f>IFERROR(VLOOKUP(T271,'Listas Generales'!$B$4:$C$7,2,0),"-")</f>
        <v>Sin clasificar</v>
      </c>
      <c r="V271" s="215"/>
      <c r="W271" s="246"/>
      <c r="X271" s="247"/>
      <c r="Y271" s="247"/>
      <c r="Z271" s="247"/>
      <c r="AA271" s="247"/>
      <c r="AB271" s="248"/>
      <c r="AC271" s="257"/>
      <c r="AD271" s="252"/>
      <c r="AE271" s="252"/>
      <c r="AF271" s="252"/>
      <c r="AG271" s="252"/>
      <c r="AH271" s="255"/>
      <c r="AI271" s="283"/>
      <c r="AJ271" s="255"/>
      <c r="AK271" s="283"/>
      <c r="AL271" s="252"/>
      <c r="AM271" s="218"/>
      <c r="AN271" s="260" t="str">
        <f>IF(ISERROR(VLOOKUP(AL271,'Listas Ley Transparencia'!$H$3:$M$17,2,0)),"",VLOOKUP(AL271,'Listas Ley Transparencia'!$H$3:$M$17,2,0))</f>
        <v/>
      </c>
      <c r="AO271" s="261" t="str">
        <f>IF(ISERROR(VLOOKUP(AL271,'Listas Ley Transparencia'!$H$3:$M$17,3,0)),"",VLOOKUP(AL271,'Listas Ley Transparencia'!$H$3:$M$17,3,0))</f>
        <v/>
      </c>
      <c r="AP271" s="261" t="str">
        <f>IF(ISERROR(VLOOKUP(AL271,'Listas Ley Transparencia'!$H$3:$M$17,4,0)),"",VLOOKUP(AL271,'Listas Ley Transparencia'!$H$3:$M$17,4,0))</f>
        <v/>
      </c>
      <c r="AQ271" s="262" t="str">
        <f>IF(ISERROR(VLOOKUP(AL271,'Listas Ley Transparencia'!$H$3:$M$17,6,0)),"",VLOOKUP(AL271,'Listas Ley Transparencia'!$H$3:$M$17,6,0))</f>
        <v/>
      </c>
      <c r="AR271" s="246"/>
      <c r="AS271" s="217"/>
      <c r="AT271" s="247"/>
      <c r="AU271" s="247"/>
      <c r="AV271" s="208"/>
      <c r="AW271" s="270"/>
      <c r="AX271" s="271"/>
      <c r="AY271" s="272"/>
      <c r="AZ271" s="272"/>
      <c r="BA271" s="273" t="str">
        <f t="shared" si="9"/>
        <v>No</v>
      </c>
    </row>
    <row r="272" spans="1:53" ht="93" customHeight="1" x14ac:dyDescent="0.2">
      <c r="A272" s="209">
        <v>270</v>
      </c>
      <c r="B272" s="210"/>
      <c r="C272" s="210"/>
      <c r="D272" s="210"/>
      <c r="E272" s="211"/>
      <c r="F272" s="210"/>
      <c r="G272" s="210"/>
      <c r="H272" s="210"/>
      <c r="I272" s="221"/>
      <c r="J272" s="221"/>
      <c r="K272" s="213"/>
      <c r="L272" s="214"/>
      <c r="M272" s="237"/>
      <c r="N272" s="240"/>
      <c r="O272" s="239">
        <f>IFERROR(VLOOKUP(N272,'Listas Generales'!$B$25:$C$29,2,0),0)</f>
        <v>0</v>
      </c>
      <c r="P272" s="240"/>
      <c r="Q272" s="239">
        <f>IFERROR(VLOOKUP(P272,'Listas Generales'!$B$32:$C$36,2,0),0)</f>
        <v>0</v>
      </c>
      <c r="R272" s="240"/>
      <c r="S272" s="239">
        <f>IFERROR(VLOOKUP(R272,'Listas Generales'!$B$40:$C$44,2,0),0)</f>
        <v>0</v>
      </c>
      <c r="T272" s="241">
        <f t="shared" si="8"/>
        <v>0</v>
      </c>
      <c r="U272" s="240" t="str">
        <f>IFERROR(VLOOKUP(T272,'Listas Generales'!$B$4:$C$7,2,0),"-")</f>
        <v>Sin clasificar</v>
      </c>
      <c r="V272" s="215"/>
      <c r="W272" s="246"/>
      <c r="X272" s="247"/>
      <c r="Y272" s="247"/>
      <c r="Z272" s="247"/>
      <c r="AA272" s="247"/>
      <c r="AB272" s="248"/>
      <c r="AC272" s="257"/>
      <c r="AD272" s="252"/>
      <c r="AE272" s="252"/>
      <c r="AF272" s="252"/>
      <c r="AG272" s="252"/>
      <c r="AH272" s="255"/>
      <c r="AI272" s="283"/>
      <c r="AJ272" s="255"/>
      <c r="AK272" s="283"/>
      <c r="AL272" s="252"/>
      <c r="AM272" s="218"/>
      <c r="AN272" s="260" t="str">
        <f>IF(ISERROR(VLOOKUP(AL272,'Listas Ley Transparencia'!$H$3:$M$17,2,0)),"",VLOOKUP(AL272,'Listas Ley Transparencia'!$H$3:$M$17,2,0))</f>
        <v/>
      </c>
      <c r="AO272" s="261" t="str">
        <f>IF(ISERROR(VLOOKUP(AL272,'Listas Ley Transparencia'!$H$3:$M$17,3,0)),"",VLOOKUP(AL272,'Listas Ley Transparencia'!$H$3:$M$17,3,0))</f>
        <v/>
      </c>
      <c r="AP272" s="261" t="str">
        <f>IF(ISERROR(VLOOKUP(AL272,'Listas Ley Transparencia'!$H$3:$M$17,4,0)),"",VLOOKUP(AL272,'Listas Ley Transparencia'!$H$3:$M$17,4,0))</f>
        <v/>
      </c>
      <c r="AQ272" s="262" t="str">
        <f>IF(ISERROR(VLOOKUP(AL272,'Listas Ley Transparencia'!$H$3:$M$17,6,0)),"",VLOOKUP(AL272,'Listas Ley Transparencia'!$H$3:$M$17,6,0))</f>
        <v/>
      </c>
      <c r="AR272" s="246"/>
      <c r="AS272" s="217"/>
      <c r="AT272" s="247"/>
      <c r="AU272" s="247"/>
      <c r="AV272" s="208"/>
      <c r="AW272" s="270"/>
      <c r="AX272" s="271"/>
      <c r="AY272" s="272"/>
      <c r="AZ272" s="272"/>
      <c r="BA272" s="273" t="str">
        <f t="shared" si="9"/>
        <v>No</v>
      </c>
    </row>
    <row r="273" spans="1:53" ht="93" customHeight="1" x14ac:dyDescent="0.2">
      <c r="A273" s="209">
        <v>271</v>
      </c>
      <c r="B273" s="210"/>
      <c r="C273" s="210"/>
      <c r="D273" s="210"/>
      <c r="E273" s="211"/>
      <c r="F273" s="210"/>
      <c r="G273" s="210"/>
      <c r="H273" s="210"/>
      <c r="I273" s="221"/>
      <c r="J273" s="221"/>
      <c r="K273" s="213"/>
      <c r="L273" s="214"/>
      <c r="M273" s="237"/>
      <c r="N273" s="240"/>
      <c r="O273" s="239">
        <f>IFERROR(VLOOKUP(N273,'Listas Generales'!$B$25:$C$29,2,0),0)</f>
        <v>0</v>
      </c>
      <c r="P273" s="240"/>
      <c r="Q273" s="239">
        <f>IFERROR(VLOOKUP(P273,'Listas Generales'!$B$32:$C$36,2,0),0)</f>
        <v>0</v>
      </c>
      <c r="R273" s="240"/>
      <c r="S273" s="239">
        <f>IFERROR(VLOOKUP(R273,'Listas Generales'!$B$40:$C$44,2,0),0)</f>
        <v>0</v>
      </c>
      <c r="T273" s="241">
        <f t="shared" si="8"/>
        <v>0</v>
      </c>
      <c r="U273" s="240" t="str">
        <f>IFERROR(VLOOKUP(T273,'Listas Generales'!$B$4:$C$7,2,0),"-")</f>
        <v>Sin clasificar</v>
      </c>
      <c r="V273" s="215"/>
      <c r="W273" s="246"/>
      <c r="X273" s="247"/>
      <c r="Y273" s="247"/>
      <c r="Z273" s="247"/>
      <c r="AA273" s="247"/>
      <c r="AB273" s="248"/>
      <c r="AC273" s="257"/>
      <c r="AD273" s="252"/>
      <c r="AE273" s="252"/>
      <c r="AF273" s="252"/>
      <c r="AG273" s="252"/>
      <c r="AH273" s="255"/>
      <c r="AI273" s="283"/>
      <c r="AJ273" s="255"/>
      <c r="AK273" s="283"/>
      <c r="AL273" s="252"/>
      <c r="AM273" s="218"/>
      <c r="AN273" s="260" t="str">
        <f>IF(ISERROR(VLOOKUP(AL273,'Listas Ley Transparencia'!$H$3:$M$17,2,0)),"",VLOOKUP(AL273,'Listas Ley Transparencia'!$H$3:$M$17,2,0))</f>
        <v/>
      </c>
      <c r="AO273" s="261" t="str">
        <f>IF(ISERROR(VLOOKUP(AL273,'Listas Ley Transparencia'!$H$3:$M$17,3,0)),"",VLOOKUP(AL273,'Listas Ley Transparencia'!$H$3:$M$17,3,0))</f>
        <v/>
      </c>
      <c r="AP273" s="261" t="str">
        <f>IF(ISERROR(VLOOKUP(AL273,'Listas Ley Transparencia'!$H$3:$M$17,4,0)),"",VLOOKUP(AL273,'Listas Ley Transparencia'!$H$3:$M$17,4,0))</f>
        <v/>
      </c>
      <c r="AQ273" s="262" t="str">
        <f>IF(ISERROR(VLOOKUP(AL273,'Listas Ley Transparencia'!$H$3:$M$17,6,0)),"",VLOOKUP(AL273,'Listas Ley Transparencia'!$H$3:$M$17,6,0))</f>
        <v/>
      </c>
      <c r="AR273" s="246"/>
      <c r="AS273" s="217"/>
      <c r="AT273" s="247"/>
      <c r="AU273" s="247"/>
      <c r="AV273" s="208"/>
      <c r="AW273" s="270"/>
      <c r="AX273" s="271"/>
      <c r="AY273" s="272"/>
      <c r="AZ273" s="272"/>
      <c r="BA273" s="273" t="str">
        <f t="shared" si="9"/>
        <v>No</v>
      </c>
    </row>
    <row r="274" spans="1:53" ht="93" customHeight="1" x14ac:dyDescent="0.2">
      <c r="A274" s="209">
        <v>272</v>
      </c>
      <c r="B274" s="210"/>
      <c r="C274" s="210"/>
      <c r="D274" s="210"/>
      <c r="E274" s="211"/>
      <c r="F274" s="210"/>
      <c r="G274" s="210"/>
      <c r="H274" s="210"/>
      <c r="I274" s="221"/>
      <c r="J274" s="221"/>
      <c r="K274" s="213"/>
      <c r="L274" s="214"/>
      <c r="M274" s="237"/>
      <c r="N274" s="240"/>
      <c r="O274" s="239">
        <f>IFERROR(VLOOKUP(N274,'Listas Generales'!$B$25:$C$29,2,0),0)</f>
        <v>0</v>
      </c>
      <c r="P274" s="240"/>
      <c r="Q274" s="239">
        <f>IFERROR(VLOOKUP(P274,'Listas Generales'!$B$32:$C$36,2,0),0)</f>
        <v>0</v>
      </c>
      <c r="R274" s="240"/>
      <c r="S274" s="239">
        <f>IFERROR(VLOOKUP(R274,'Listas Generales'!$B$40:$C$44,2,0),0)</f>
        <v>0</v>
      </c>
      <c r="T274" s="241">
        <f t="shared" si="8"/>
        <v>0</v>
      </c>
      <c r="U274" s="240" t="str">
        <f>IFERROR(VLOOKUP(T274,'Listas Generales'!$B$4:$C$7,2,0),"-")</f>
        <v>Sin clasificar</v>
      </c>
      <c r="V274" s="215"/>
      <c r="W274" s="246"/>
      <c r="X274" s="247"/>
      <c r="Y274" s="247"/>
      <c r="Z274" s="247"/>
      <c r="AA274" s="247"/>
      <c r="AB274" s="248"/>
      <c r="AC274" s="257"/>
      <c r="AD274" s="252"/>
      <c r="AE274" s="252"/>
      <c r="AF274" s="252"/>
      <c r="AG274" s="252"/>
      <c r="AH274" s="255"/>
      <c r="AI274" s="283"/>
      <c r="AJ274" s="255"/>
      <c r="AK274" s="283"/>
      <c r="AL274" s="252"/>
      <c r="AM274" s="218"/>
      <c r="AN274" s="260" t="str">
        <f>IF(ISERROR(VLOOKUP(AL274,'Listas Ley Transparencia'!$H$3:$M$17,2,0)),"",VLOOKUP(AL274,'Listas Ley Transparencia'!$H$3:$M$17,2,0))</f>
        <v/>
      </c>
      <c r="AO274" s="261" t="str">
        <f>IF(ISERROR(VLOOKUP(AL274,'Listas Ley Transparencia'!$H$3:$M$17,3,0)),"",VLOOKUP(AL274,'Listas Ley Transparencia'!$H$3:$M$17,3,0))</f>
        <v/>
      </c>
      <c r="AP274" s="261" t="str">
        <f>IF(ISERROR(VLOOKUP(AL274,'Listas Ley Transparencia'!$H$3:$M$17,4,0)),"",VLOOKUP(AL274,'Listas Ley Transparencia'!$H$3:$M$17,4,0))</f>
        <v/>
      </c>
      <c r="AQ274" s="262" t="str">
        <f>IF(ISERROR(VLOOKUP(AL274,'Listas Ley Transparencia'!$H$3:$M$17,6,0)),"",VLOOKUP(AL274,'Listas Ley Transparencia'!$H$3:$M$17,6,0))</f>
        <v/>
      </c>
      <c r="AR274" s="246"/>
      <c r="AS274" s="217"/>
      <c r="AT274" s="247"/>
      <c r="AU274" s="247"/>
      <c r="AV274" s="208"/>
      <c r="AW274" s="270"/>
      <c r="AX274" s="271"/>
      <c r="AY274" s="272"/>
      <c r="AZ274" s="272"/>
      <c r="BA274" s="273" t="str">
        <f t="shared" si="9"/>
        <v>No</v>
      </c>
    </row>
    <row r="275" spans="1:53" ht="93" customHeight="1" x14ac:dyDescent="0.2">
      <c r="A275" s="209">
        <v>273</v>
      </c>
      <c r="B275" s="210"/>
      <c r="C275" s="210"/>
      <c r="D275" s="210"/>
      <c r="E275" s="211"/>
      <c r="F275" s="210"/>
      <c r="G275" s="210"/>
      <c r="H275" s="210"/>
      <c r="I275" s="221"/>
      <c r="J275" s="221"/>
      <c r="K275" s="213"/>
      <c r="L275" s="214"/>
      <c r="M275" s="237"/>
      <c r="N275" s="240"/>
      <c r="O275" s="239">
        <f>IFERROR(VLOOKUP(N275,'Listas Generales'!$B$25:$C$29,2,0),0)</f>
        <v>0</v>
      </c>
      <c r="P275" s="240"/>
      <c r="Q275" s="239">
        <f>IFERROR(VLOOKUP(P275,'Listas Generales'!$B$32:$C$36,2,0),0)</f>
        <v>0</v>
      </c>
      <c r="R275" s="240"/>
      <c r="S275" s="239">
        <f>IFERROR(VLOOKUP(R275,'Listas Generales'!$B$40:$C$44,2,0),0)</f>
        <v>0</v>
      </c>
      <c r="T275" s="241">
        <f t="shared" si="8"/>
        <v>0</v>
      </c>
      <c r="U275" s="240" t="str">
        <f>IFERROR(VLOOKUP(T275,'Listas Generales'!$B$4:$C$7,2,0),"-")</f>
        <v>Sin clasificar</v>
      </c>
      <c r="V275" s="215"/>
      <c r="W275" s="246"/>
      <c r="X275" s="247"/>
      <c r="Y275" s="247"/>
      <c r="Z275" s="247"/>
      <c r="AA275" s="247"/>
      <c r="AB275" s="248"/>
      <c r="AC275" s="257"/>
      <c r="AD275" s="252"/>
      <c r="AE275" s="252"/>
      <c r="AF275" s="252"/>
      <c r="AG275" s="252"/>
      <c r="AH275" s="255"/>
      <c r="AI275" s="283"/>
      <c r="AJ275" s="255"/>
      <c r="AK275" s="283"/>
      <c r="AL275" s="252"/>
      <c r="AM275" s="218"/>
      <c r="AN275" s="260" t="str">
        <f>IF(ISERROR(VLOOKUP(AL275,'Listas Ley Transparencia'!$H$3:$M$17,2,0)),"",VLOOKUP(AL275,'Listas Ley Transparencia'!$H$3:$M$17,2,0))</f>
        <v/>
      </c>
      <c r="AO275" s="261" t="str">
        <f>IF(ISERROR(VLOOKUP(AL275,'Listas Ley Transparencia'!$H$3:$M$17,3,0)),"",VLOOKUP(AL275,'Listas Ley Transparencia'!$H$3:$M$17,3,0))</f>
        <v/>
      </c>
      <c r="AP275" s="261" t="str">
        <f>IF(ISERROR(VLOOKUP(AL275,'Listas Ley Transparencia'!$H$3:$M$17,4,0)),"",VLOOKUP(AL275,'Listas Ley Transparencia'!$H$3:$M$17,4,0))</f>
        <v/>
      </c>
      <c r="AQ275" s="262" t="str">
        <f>IF(ISERROR(VLOOKUP(AL275,'Listas Ley Transparencia'!$H$3:$M$17,6,0)),"",VLOOKUP(AL275,'Listas Ley Transparencia'!$H$3:$M$17,6,0))</f>
        <v/>
      </c>
      <c r="AR275" s="246"/>
      <c r="AS275" s="217"/>
      <c r="AT275" s="247"/>
      <c r="AU275" s="247"/>
      <c r="AV275" s="208"/>
      <c r="AW275" s="270"/>
      <c r="AX275" s="271"/>
      <c r="AY275" s="272"/>
      <c r="AZ275" s="272"/>
      <c r="BA275" s="273" t="str">
        <f t="shared" si="9"/>
        <v>No</v>
      </c>
    </row>
    <row r="276" spans="1:53" ht="93" customHeight="1" x14ac:dyDescent="0.2">
      <c r="A276" s="209">
        <v>274</v>
      </c>
      <c r="B276" s="210"/>
      <c r="C276" s="210"/>
      <c r="D276" s="210"/>
      <c r="E276" s="211"/>
      <c r="F276" s="210"/>
      <c r="G276" s="210"/>
      <c r="H276" s="210"/>
      <c r="I276" s="221"/>
      <c r="J276" s="221"/>
      <c r="K276" s="213"/>
      <c r="L276" s="214"/>
      <c r="M276" s="237"/>
      <c r="N276" s="240"/>
      <c r="O276" s="239">
        <f>IFERROR(VLOOKUP(N276,'Listas Generales'!$B$25:$C$29,2,0),0)</f>
        <v>0</v>
      </c>
      <c r="P276" s="240"/>
      <c r="Q276" s="239">
        <f>IFERROR(VLOOKUP(P276,'Listas Generales'!$B$32:$C$36,2,0),0)</f>
        <v>0</v>
      </c>
      <c r="R276" s="240"/>
      <c r="S276" s="239">
        <f>IFERROR(VLOOKUP(R276,'Listas Generales'!$B$40:$C$44,2,0),0)</f>
        <v>0</v>
      </c>
      <c r="T276" s="241">
        <f t="shared" si="8"/>
        <v>0</v>
      </c>
      <c r="U276" s="240" t="str">
        <f>IFERROR(VLOOKUP(T276,'Listas Generales'!$B$4:$C$7,2,0),"-")</f>
        <v>Sin clasificar</v>
      </c>
      <c r="V276" s="215"/>
      <c r="W276" s="246"/>
      <c r="X276" s="247"/>
      <c r="Y276" s="247"/>
      <c r="Z276" s="247"/>
      <c r="AA276" s="247"/>
      <c r="AB276" s="248"/>
      <c r="AC276" s="257"/>
      <c r="AD276" s="252"/>
      <c r="AE276" s="252"/>
      <c r="AF276" s="252"/>
      <c r="AG276" s="252"/>
      <c r="AH276" s="255"/>
      <c r="AI276" s="283"/>
      <c r="AJ276" s="255"/>
      <c r="AK276" s="283"/>
      <c r="AL276" s="252"/>
      <c r="AM276" s="218"/>
      <c r="AN276" s="260" t="str">
        <f>IF(ISERROR(VLOOKUP(AL276,'Listas Ley Transparencia'!$H$3:$M$17,2,0)),"",VLOOKUP(AL276,'Listas Ley Transparencia'!$H$3:$M$17,2,0))</f>
        <v/>
      </c>
      <c r="AO276" s="261" t="str">
        <f>IF(ISERROR(VLOOKUP(AL276,'Listas Ley Transparencia'!$H$3:$M$17,3,0)),"",VLOOKUP(AL276,'Listas Ley Transparencia'!$H$3:$M$17,3,0))</f>
        <v/>
      </c>
      <c r="AP276" s="261" t="str">
        <f>IF(ISERROR(VLOOKUP(AL276,'Listas Ley Transparencia'!$H$3:$M$17,4,0)),"",VLOOKUP(AL276,'Listas Ley Transparencia'!$H$3:$M$17,4,0))</f>
        <v/>
      </c>
      <c r="AQ276" s="262" t="str">
        <f>IF(ISERROR(VLOOKUP(AL276,'Listas Ley Transparencia'!$H$3:$M$17,6,0)),"",VLOOKUP(AL276,'Listas Ley Transparencia'!$H$3:$M$17,6,0))</f>
        <v/>
      </c>
      <c r="AR276" s="246"/>
      <c r="AS276" s="217"/>
      <c r="AT276" s="247"/>
      <c r="AU276" s="247"/>
      <c r="AV276" s="208"/>
      <c r="AW276" s="270"/>
      <c r="AX276" s="271"/>
      <c r="AY276" s="272"/>
      <c r="AZ276" s="272"/>
      <c r="BA276" s="273" t="str">
        <f t="shared" si="9"/>
        <v>No</v>
      </c>
    </row>
    <row r="277" spans="1:53" ht="93" customHeight="1" x14ac:dyDescent="0.2">
      <c r="A277" s="209">
        <v>275</v>
      </c>
      <c r="B277" s="210"/>
      <c r="C277" s="210"/>
      <c r="D277" s="210"/>
      <c r="E277" s="211"/>
      <c r="F277" s="210"/>
      <c r="G277" s="210"/>
      <c r="H277" s="210"/>
      <c r="I277" s="221"/>
      <c r="J277" s="221"/>
      <c r="K277" s="213"/>
      <c r="L277" s="214"/>
      <c r="M277" s="237"/>
      <c r="N277" s="240"/>
      <c r="O277" s="239">
        <f>IFERROR(VLOOKUP(N277,'Listas Generales'!$B$25:$C$29,2,0),0)</f>
        <v>0</v>
      </c>
      <c r="P277" s="240"/>
      <c r="Q277" s="239">
        <f>IFERROR(VLOOKUP(P277,'Listas Generales'!$B$32:$C$36,2,0),0)</f>
        <v>0</v>
      </c>
      <c r="R277" s="240"/>
      <c r="S277" s="239">
        <f>IFERROR(VLOOKUP(R277,'Listas Generales'!$B$40:$C$44,2,0),0)</f>
        <v>0</v>
      </c>
      <c r="T277" s="241">
        <f t="shared" si="8"/>
        <v>0</v>
      </c>
      <c r="U277" s="240" t="str">
        <f>IFERROR(VLOOKUP(T277,'Listas Generales'!$B$4:$C$7,2,0),"-")</f>
        <v>Sin clasificar</v>
      </c>
      <c r="V277" s="215"/>
      <c r="W277" s="246"/>
      <c r="X277" s="247"/>
      <c r="Y277" s="247"/>
      <c r="Z277" s="247"/>
      <c r="AA277" s="247"/>
      <c r="AB277" s="248"/>
      <c r="AC277" s="257"/>
      <c r="AD277" s="252"/>
      <c r="AE277" s="252"/>
      <c r="AF277" s="252"/>
      <c r="AG277" s="252"/>
      <c r="AH277" s="255"/>
      <c r="AI277" s="283"/>
      <c r="AJ277" s="255"/>
      <c r="AK277" s="283"/>
      <c r="AL277" s="252"/>
      <c r="AM277" s="218"/>
      <c r="AN277" s="260" t="str">
        <f>IF(ISERROR(VLOOKUP(AL277,'Listas Ley Transparencia'!$H$3:$M$17,2,0)),"",VLOOKUP(AL277,'Listas Ley Transparencia'!$H$3:$M$17,2,0))</f>
        <v/>
      </c>
      <c r="AO277" s="261" t="str">
        <f>IF(ISERROR(VLOOKUP(AL277,'Listas Ley Transparencia'!$H$3:$M$17,3,0)),"",VLOOKUP(AL277,'Listas Ley Transparencia'!$H$3:$M$17,3,0))</f>
        <v/>
      </c>
      <c r="AP277" s="261" t="str">
        <f>IF(ISERROR(VLOOKUP(AL277,'Listas Ley Transparencia'!$H$3:$M$17,4,0)),"",VLOOKUP(AL277,'Listas Ley Transparencia'!$H$3:$M$17,4,0))</f>
        <v/>
      </c>
      <c r="AQ277" s="262" t="str">
        <f>IF(ISERROR(VLOOKUP(AL277,'Listas Ley Transparencia'!$H$3:$M$17,6,0)),"",VLOOKUP(AL277,'Listas Ley Transparencia'!$H$3:$M$17,6,0))</f>
        <v/>
      </c>
      <c r="AR277" s="246"/>
      <c r="AS277" s="217"/>
      <c r="AT277" s="247"/>
      <c r="AU277" s="247"/>
      <c r="AV277" s="208"/>
      <c r="AW277" s="270"/>
      <c r="AX277" s="271"/>
      <c r="AY277" s="272"/>
      <c r="AZ277" s="272"/>
      <c r="BA277" s="273" t="str">
        <f t="shared" si="9"/>
        <v>No</v>
      </c>
    </row>
    <row r="278" spans="1:53" ht="93" customHeight="1" x14ac:dyDescent="0.2">
      <c r="A278" s="209">
        <v>276</v>
      </c>
      <c r="B278" s="210"/>
      <c r="C278" s="210"/>
      <c r="D278" s="210"/>
      <c r="E278" s="211"/>
      <c r="F278" s="210"/>
      <c r="G278" s="210"/>
      <c r="H278" s="210"/>
      <c r="I278" s="221"/>
      <c r="J278" s="221"/>
      <c r="K278" s="213"/>
      <c r="L278" s="214"/>
      <c r="M278" s="237"/>
      <c r="N278" s="240"/>
      <c r="O278" s="239">
        <f>IFERROR(VLOOKUP(N278,'Listas Generales'!$B$25:$C$29,2,0),0)</f>
        <v>0</v>
      </c>
      <c r="P278" s="240"/>
      <c r="Q278" s="239">
        <f>IFERROR(VLOOKUP(P278,'Listas Generales'!$B$32:$C$36,2,0),0)</f>
        <v>0</v>
      </c>
      <c r="R278" s="240"/>
      <c r="S278" s="239">
        <f>IFERROR(VLOOKUP(R278,'Listas Generales'!$B$40:$C$44,2,0),0)</f>
        <v>0</v>
      </c>
      <c r="T278" s="241">
        <f t="shared" si="8"/>
        <v>0</v>
      </c>
      <c r="U278" s="240" t="str">
        <f>IFERROR(VLOOKUP(T278,'Listas Generales'!$B$4:$C$7,2,0),"-")</f>
        <v>Sin clasificar</v>
      </c>
      <c r="V278" s="215"/>
      <c r="W278" s="246"/>
      <c r="X278" s="247"/>
      <c r="Y278" s="247"/>
      <c r="Z278" s="247"/>
      <c r="AA278" s="247"/>
      <c r="AB278" s="248"/>
      <c r="AC278" s="257"/>
      <c r="AD278" s="252"/>
      <c r="AE278" s="252"/>
      <c r="AF278" s="252"/>
      <c r="AG278" s="252"/>
      <c r="AH278" s="255"/>
      <c r="AI278" s="283"/>
      <c r="AJ278" s="255"/>
      <c r="AK278" s="283"/>
      <c r="AL278" s="252"/>
      <c r="AM278" s="218"/>
      <c r="AN278" s="260" t="str">
        <f>IF(ISERROR(VLOOKUP(AL278,'Listas Ley Transparencia'!$H$3:$M$17,2,0)),"",VLOOKUP(AL278,'Listas Ley Transparencia'!$H$3:$M$17,2,0))</f>
        <v/>
      </c>
      <c r="AO278" s="261" t="str">
        <f>IF(ISERROR(VLOOKUP(AL278,'Listas Ley Transparencia'!$H$3:$M$17,3,0)),"",VLOOKUP(AL278,'Listas Ley Transparencia'!$H$3:$M$17,3,0))</f>
        <v/>
      </c>
      <c r="AP278" s="261" t="str">
        <f>IF(ISERROR(VLOOKUP(AL278,'Listas Ley Transparencia'!$H$3:$M$17,4,0)),"",VLOOKUP(AL278,'Listas Ley Transparencia'!$H$3:$M$17,4,0))</f>
        <v/>
      </c>
      <c r="AQ278" s="262" t="str">
        <f>IF(ISERROR(VLOOKUP(AL278,'Listas Ley Transparencia'!$H$3:$M$17,6,0)),"",VLOOKUP(AL278,'Listas Ley Transparencia'!$H$3:$M$17,6,0))</f>
        <v/>
      </c>
      <c r="AR278" s="246"/>
      <c r="AS278" s="217"/>
      <c r="AT278" s="247"/>
      <c r="AU278" s="247"/>
      <c r="AV278" s="208"/>
      <c r="AW278" s="270"/>
      <c r="AX278" s="271"/>
      <c r="AY278" s="272"/>
      <c r="AZ278" s="272"/>
      <c r="BA278" s="273" t="str">
        <f t="shared" si="9"/>
        <v>No</v>
      </c>
    </row>
    <row r="279" spans="1:53" ht="93" customHeight="1" x14ac:dyDescent="0.2">
      <c r="A279" s="209">
        <v>277</v>
      </c>
      <c r="B279" s="210"/>
      <c r="C279" s="210"/>
      <c r="D279" s="210"/>
      <c r="E279" s="211"/>
      <c r="F279" s="210"/>
      <c r="G279" s="210"/>
      <c r="H279" s="210"/>
      <c r="I279" s="221"/>
      <c r="J279" s="221"/>
      <c r="K279" s="213"/>
      <c r="L279" s="214"/>
      <c r="M279" s="237"/>
      <c r="N279" s="240"/>
      <c r="O279" s="239">
        <f>IFERROR(VLOOKUP(N279,'Listas Generales'!$B$25:$C$29,2,0),0)</f>
        <v>0</v>
      </c>
      <c r="P279" s="240"/>
      <c r="Q279" s="239">
        <f>IFERROR(VLOOKUP(P279,'Listas Generales'!$B$32:$C$36,2,0),0)</f>
        <v>0</v>
      </c>
      <c r="R279" s="240"/>
      <c r="S279" s="239">
        <f>IFERROR(VLOOKUP(R279,'Listas Generales'!$B$40:$C$44,2,0),0)</f>
        <v>0</v>
      </c>
      <c r="T279" s="241">
        <f t="shared" si="8"/>
        <v>0</v>
      </c>
      <c r="U279" s="240" t="str">
        <f>IFERROR(VLOOKUP(T279,'Listas Generales'!$B$4:$C$7,2,0),"-")</f>
        <v>Sin clasificar</v>
      </c>
      <c r="V279" s="215"/>
      <c r="W279" s="246"/>
      <c r="X279" s="247"/>
      <c r="Y279" s="247"/>
      <c r="Z279" s="247"/>
      <c r="AA279" s="247"/>
      <c r="AB279" s="248"/>
      <c r="AC279" s="257"/>
      <c r="AD279" s="252"/>
      <c r="AE279" s="252"/>
      <c r="AF279" s="252"/>
      <c r="AG279" s="252"/>
      <c r="AH279" s="255"/>
      <c r="AI279" s="283"/>
      <c r="AJ279" s="255"/>
      <c r="AK279" s="283"/>
      <c r="AL279" s="252"/>
      <c r="AM279" s="218"/>
      <c r="AN279" s="260" t="str">
        <f>IF(ISERROR(VLOOKUP(AL279,'Listas Ley Transparencia'!$H$3:$M$17,2,0)),"",VLOOKUP(AL279,'Listas Ley Transparencia'!$H$3:$M$17,2,0))</f>
        <v/>
      </c>
      <c r="AO279" s="261" t="str">
        <f>IF(ISERROR(VLOOKUP(AL279,'Listas Ley Transparencia'!$H$3:$M$17,3,0)),"",VLOOKUP(AL279,'Listas Ley Transparencia'!$H$3:$M$17,3,0))</f>
        <v/>
      </c>
      <c r="AP279" s="261" t="str">
        <f>IF(ISERROR(VLOOKUP(AL279,'Listas Ley Transparencia'!$H$3:$M$17,4,0)),"",VLOOKUP(AL279,'Listas Ley Transparencia'!$H$3:$M$17,4,0))</f>
        <v/>
      </c>
      <c r="AQ279" s="262" t="str">
        <f>IF(ISERROR(VLOOKUP(AL279,'Listas Ley Transparencia'!$H$3:$M$17,6,0)),"",VLOOKUP(AL279,'Listas Ley Transparencia'!$H$3:$M$17,6,0))</f>
        <v/>
      </c>
      <c r="AR279" s="246"/>
      <c r="AS279" s="217"/>
      <c r="AT279" s="247"/>
      <c r="AU279" s="247"/>
      <c r="AV279" s="208"/>
      <c r="AW279" s="270"/>
      <c r="AX279" s="271"/>
      <c r="AY279" s="272"/>
      <c r="AZ279" s="272"/>
      <c r="BA279" s="273" t="str">
        <f t="shared" si="9"/>
        <v>No</v>
      </c>
    </row>
    <row r="280" spans="1:53" ht="93" customHeight="1" x14ac:dyDescent="0.2">
      <c r="A280" s="209">
        <v>278</v>
      </c>
      <c r="B280" s="210"/>
      <c r="C280" s="210"/>
      <c r="D280" s="210"/>
      <c r="E280" s="211"/>
      <c r="F280" s="210"/>
      <c r="G280" s="210"/>
      <c r="H280" s="210"/>
      <c r="I280" s="221"/>
      <c r="J280" s="221"/>
      <c r="K280" s="213"/>
      <c r="L280" s="214"/>
      <c r="M280" s="237"/>
      <c r="N280" s="240"/>
      <c r="O280" s="239">
        <f>IFERROR(VLOOKUP(N280,'Listas Generales'!$B$25:$C$29,2,0),0)</f>
        <v>0</v>
      </c>
      <c r="P280" s="240"/>
      <c r="Q280" s="239">
        <f>IFERROR(VLOOKUP(P280,'Listas Generales'!$B$32:$C$36,2,0),0)</f>
        <v>0</v>
      </c>
      <c r="R280" s="240"/>
      <c r="S280" s="239">
        <f>IFERROR(VLOOKUP(R280,'Listas Generales'!$B$40:$C$44,2,0),0)</f>
        <v>0</v>
      </c>
      <c r="T280" s="241">
        <f t="shared" si="8"/>
        <v>0</v>
      </c>
      <c r="U280" s="240" t="str">
        <f>IFERROR(VLOOKUP(T280,'Listas Generales'!$B$4:$C$7,2,0),"-")</f>
        <v>Sin clasificar</v>
      </c>
      <c r="V280" s="215"/>
      <c r="W280" s="246"/>
      <c r="X280" s="247"/>
      <c r="Y280" s="247"/>
      <c r="Z280" s="247"/>
      <c r="AA280" s="247"/>
      <c r="AB280" s="248"/>
      <c r="AC280" s="257"/>
      <c r="AD280" s="252"/>
      <c r="AE280" s="252"/>
      <c r="AF280" s="252"/>
      <c r="AG280" s="252"/>
      <c r="AH280" s="255"/>
      <c r="AI280" s="283"/>
      <c r="AJ280" s="255"/>
      <c r="AK280" s="283"/>
      <c r="AL280" s="252"/>
      <c r="AM280" s="218"/>
      <c r="AN280" s="260" t="str">
        <f>IF(ISERROR(VLOOKUP(AL280,'Listas Ley Transparencia'!$H$3:$M$17,2,0)),"",VLOOKUP(AL280,'Listas Ley Transparencia'!$H$3:$M$17,2,0))</f>
        <v/>
      </c>
      <c r="AO280" s="261" t="str">
        <f>IF(ISERROR(VLOOKUP(AL280,'Listas Ley Transparencia'!$H$3:$M$17,3,0)),"",VLOOKUP(AL280,'Listas Ley Transparencia'!$H$3:$M$17,3,0))</f>
        <v/>
      </c>
      <c r="AP280" s="261" t="str">
        <f>IF(ISERROR(VLOOKUP(AL280,'Listas Ley Transparencia'!$H$3:$M$17,4,0)),"",VLOOKUP(AL280,'Listas Ley Transparencia'!$H$3:$M$17,4,0))</f>
        <v/>
      </c>
      <c r="AQ280" s="262" t="str">
        <f>IF(ISERROR(VLOOKUP(AL280,'Listas Ley Transparencia'!$H$3:$M$17,6,0)),"",VLOOKUP(AL280,'Listas Ley Transparencia'!$H$3:$M$17,6,0))</f>
        <v/>
      </c>
      <c r="AR280" s="246"/>
      <c r="AS280" s="217"/>
      <c r="AT280" s="247"/>
      <c r="AU280" s="247"/>
      <c r="AV280" s="208"/>
      <c r="AW280" s="270"/>
      <c r="AX280" s="271"/>
      <c r="AY280" s="272"/>
      <c r="AZ280" s="272"/>
      <c r="BA280" s="273" t="str">
        <f t="shared" si="9"/>
        <v>No</v>
      </c>
    </row>
    <row r="281" spans="1:53" ht="93" customHeight="1" x14ac:dyDescent="0.2">
      <c r="A281" s="209">
        <v>279</v>
      </c>
      <c r="B281" s="210"/>
      <c r="C281" s="210"/>
      <c r="D281" s="210"/>
      <c r="E281" s="211"/>
      <c r="F281" s="210"/>
      <c r="G281" s="210"/>
      <c r="H281" s="210"/>
      <c r="I281" s="221"/>
      <c r="J281" s="221"/>
      <c r="K281" s="213"/>
      <c r="L281" s="214"/>
      <c r="M281" s="237"/>
      <c r="N281" s="240"/>
      <c r="O281" s="239">
        <f>IFERROR(VLOOKUP(N281,'Listas Generales'!$B$25:$C$29,2,0),0)</f>
        <v>0</v>
      </c>
      <c r="P281" s="240"/>
      <c r="Q281" s="239">
        <f>IFERROR(VLOOKUP(P281,'Listas Generales'!$B$32:$C$36,2,0),0)</f>
        <v>0</v>
      </c>
      <c r="R281" s="240"/>
      <c r="S281" s="239">
        <f>IFERROR(VLOOKUP(R281,'Listas Generales'!$B$40:$C$44,2,0),0)</f>
        <v>0</v>
      </c>
      <c r="T281" s="241">
        <f t="shared" si="8"/>
        <v>0</v>
      </c>
      <c r="U281" s="240" t="str">
        <f>IFERROR(VLOOKUP(T281,'Listas Generales'!$B$4:$C$7,2,0),"-")</f>
        <v>Sin clasificar</v>
      </c>
      <c r="V281" s="215"/>
      <c r="W281" s="246"/>
      <c r="X281" s="247"/>
      <c r="Y281" s="247"/>
      <c r="Z281" s="247"/>
      <c r="AA281" s="247"/>
      <c r="AB281" s="248"/>
      <c r="AC281" s="257"/>
      <c r="AD281" s="252"/>
      <c r="AE281" s="252"/>
      <c r="AF281" s="252"/>
      <c r="AG281" s="252"/>
      <c r="AH281" s="255"/>
      <c r="AI281" s="283"/>
      <c r="AJ281" s="255"/>
      <c r="AK281" s="283"/>
      <c r="AL281" s="252"/>
      <c r="AM281" s="218"/>
      <c r="AN281" s="260" t="str">
        <f>IF(ISERROR(VLOOKUP(AL281,'Listas Ley Transparencia'!$H$3:$M$17,2,0)),"",VLOOKUP(AL281,'Listas Ley Transparencia'!$H$3:$M$17,2,0))</f>
        <v/>
      </c>
      <c r="AO281" s="261" t="str">
        <f>IF(ISERROR(VLOOKUP(AL281,'Listas Ley Transparencia'!$H$3:$M$17,3,0)),"",VLOOKUP(AL281,'Listas Ley Transparencia'!$H$3:$M$17,3,0))</f>
        <v/>
      </c>
      <c r="AP281" s="261" t="str">
        <f>IF(ISERROR(VLOOKUP(AL281,'Listas Ley Transparencia'!$H$3:$M$17,4,0)),"",VLOOKUP(AL281,'Listas Ley Transparencia'!$H$3:$M$17,4,0))</f>
        <v/>
      </c>
      <c r="AQ281" s="262" t="str">
        <f>IF(ISERROR(VLOOKUP(AL281,'Listas Ley Transparencia'!$H$3:$M$17,6,0)),"",VLOOKUP(AL281,'Listas Ley Transparencia'!$H$3:$M$17,6,0))</f>
        <v/>
      </c>
      <c r="AR281" s="246"/>
      <c r="AS281" s="217"/>
      <c r="AT281" s="247"/>
      <c r="AU281" s="247"/>
      <c r="AV281" s="208"/>
      <c r="AW281" s="270"/>
      <c r="AX281" s="271"/>
      <c r="AY281" s="272"/>
      <c r="AZ281" s="272"/>
      <c r="BA281" s="273" t="str">
        <f t="shared" si="9"/>
        <v>No</v>
      </c>
    </row>
    <row r="282" spans="1:53" ht="93" customHeight="1" x14ac:dyDescent="0.2">
      <c r="A282" s="209">
        <v>280</v>
      </c>
      <c r="B282" s="210"/>
      <c r="C282" s="210"/>
      <c r="D282" s="210"/>
      <c r="E282" s="211"/>
      <c r="F282" s="210"/>
      <c r="G282" s="210"/>
      <c r="H282" s="210"/>
      <c r="I282" s="221"/>
      <c r="J282" s="221"/>
      <c r="K282" s="213"/>
      <c r="L282" s="214"/>
      <c r="M282" s="237"/>
      <c r="N282" s="240"/>
      <c r="O282" s="239">
        <f>IFERROR(VLOOKUP(N282,'Listas Generales'!$B$25:$C$29,2,0),0)</f>
        <v>0</v>
      </c>
      <c r="P282" s="240"/>
      <c r="Q282" s="239">
        <f>IFERROR(VLOOKUP(P282,'Listas Generales'!$B$32:$C$36,2,0),0)</f>
        <v>0</v>
      </c>
      <c r="R282" s="240"/>
      <c r="S282" s="239">
        <f>IFERROR(VLOOKUP(R282,'Listas Generales'!$B$40:$C$44,2,0),0)</f>
        <v>0</v>
      </c>
      <c r="T282" s="241">
        <f t="shared" si="8"/>
        <v>0</v>
      </c>
      <c r="U282" s="240" t="str">
        <f>IFERROR(VLOOKUP(T282,'Listas Generales'!$B$4:$C$7,2,0),"-")</f>
        <v>Sin clasificar</v>
      </c>
      <c r="V282" s="215"/>
      <c r="W282" s="246"/>
      <c r="X282" s="247"/>
      <c r="Y282" s="247"/>
      <c r="Z282" s="247"/>
      <c r="AA282" s="247"/>
      <c r="AB282" s="248"/>
      <c r="AC282" s="257"/>
      <c r="AD282" s="252"/>
      <c r="AE282" s="252"/>
      <c r="AF282" s="252"/>
      <c r="AG282" s="252"/>
      <c r="AH282" s="255"/>
      <c r="AI282" s="283"/>
      <c r="AJ282" s="255"/>
      <c r="AK282" s="283"/>
      <c r="AL282" s="252"/>
      <c r="AM282" s="218"/>
      <c r="AN282" s="260" t="str">
        <f>IF(ISERROR(VLOOKUP(AL282,'Listas Ley Transparencia'!$H$3:$M$17,2,0)),"",VLOOKUP(AL282,'Listas Ley Transparencia'!$H$3:$M$17,2,0))</f>
        <v/>
      </c>
      <c r="AO282" s="261" t="str">
        <f>IF(ISERROR(VLOOKUP(AL282,'Listas Ley Transparencia'!$H$3:$M$17,3,0)),"",VLOOKUP(AL282,'Listas Ley Transparencia'!$H$3:$M$17,3,0))</f>
        <v/>
      </c>
      <c r="AP282" s="261" t="str">
        <f>IF(ISERROR(VLOOKUP(AL282,'Listas Ley Transparencia'!$H$3:$M$17,4,0)),"",VLOOKUP(AL282,'Listas Ley Transparencia'!$H$3:$M$17,4,0))</f>
        <v/>
      </c>
      <c r="AQ282" s="262" t="str">
        <f>IF(ISERROR(VLOOKUP(AL282,'Listas Ley Transparencia'!$H$3:$M$17,6,0)),"",VLOOKUP(AL282,'Listas Ley Transparencia'!$H$3:$M$17,6,0))</f>
        <v/>
      </c>
      <c r="AR282" s="246"/>
      <c r="AS282" s="217"/>
      <c r="AT282" s="247"/>
      <c r="AU282" s="247"/>
      <c r="AV282" s="208"/>
      <c r="AW282" s="270"/>
      <c r="AX282" s="271"/>
      <c r="AY282" s="272"/>
      <c r="AZ282" s="272"/>
      <c r="BA282" s="273" t="str">
        <f t="shared" si="9"/>
        <v>No</v>
      </c>
    </row>
    <row r="283" spans="1:53" ht="93" customHeight="1" x14ac:dyDescent="0.2">
      <c r="A283" s="209">
        <v>281</v>
      </c>
      <c r="B283" s="210"/>
      <c r="C283" s="210"/>
      <c r="D283" s="210"/>
      <c r="E283" s="211"/>
      <c r="F283" s="210"/>
      <c r="G283" s="210"/>
      <c r="H283" s="210"/>
      <c r="I283" s="221"/>
      <c r="J283" s="221"/>
      <c r="K283" s="213"/>
      <c r="L283" s="214"/>
      <c r="M283" s="237"/>
      <c r="N283" s="240"/>
      <c r="O283" s="239">
        <f>IFERROR(VLOOKUP(N283,'Listas Generales'!$B$25:$C$29,2,0),0)</f>
        <v>0</v>
      </c>
      <c r="P283" s="240"/>
      <c r="Q283" s="239">
        <f>IFERROR(VLOOKUP(P283,'Listas Generales'!$B$32:$C$36,2,0),0)</f>
        <v>0</v>
      </c>
      <c r="R283" s="240"/>
      <c r="S283" s="239">
        <f>IFERROR(VLOOKUP(R283,'Listas Generales'!$B$40:$C$44,2,0),0)</f>
        <v>0</v>
      </c>
      <c r="T283" s="241">
        <f t="shared" si="8"/>
        <v>0</v>
      </c>
      <c r="U283" s="240" t="str">
        <f>IFERROR(VLOOKUP(T283,'Listas Generales'!$B$4:$C$7,2,0),"-")</f>
        <v>Sin clasificar</v>
      </c>
      <c r="V283" s="215"/>
      <c r="W283" s="246"/>
      <c r="X283" s="247"/>
      <c r="Y283" s="247"/>
      <c r="Z283" s="247"/>
      <c r="AA283" s="247"/>
      <c r="AB283" s="248"/>
      <c r="AC283" s="257"/>
      <c r="AD283" s="252"/>
      <c r="AE283" s="252"/>
      <c r="AF283" s="252"/>
      <c r="AG283" s="252"/>
      <c r="AH283" s="255"/>
      <c r="AI283" s="283"/>
      <c r="AJ283" s="255"/>
      <c r="AK283" s="283"/>
      <c r="AL283" s="252"/>
      <c r="AM283" s="218"/>
      <c r="AN283" s="260" t="str">
        <f>IF(ISERROR(VLOOKUP(AL283,'Listas Ley Transparencia'!$H$3:$M$17,2,0)),"",VLOOKUP(AL283,'Listas Ley Transparencia'!$H$3:$M$17,2,0))</f>
        <v/>
      </c>
      <c r="AO283" s="261" t="str">
        <f>IF(ISERROR(VLOOKUP(AL283,'Listas Ley Transparencia'!$H$3:$M$17,3,0)),"",VLOOKUP(AL283,'Listas Ley Transparencia'!$H$3:$M$17,3,0))</f>
        <v/>
      </c>
      <c r="AP283" s="261" t="str">
        <f>IF(ISERROR(VLOOKUP(AL283,'Listas Ley Transparencia'!$H$3:$M$17,4,0)),"",VLOOKUP(AL283,'Listas Ley Transparencia'!$H$3:$M$17,4,0))</f>
        <v/>
      </c>
      <c r="AQ283" s="262" t="str">
        <f>IF(ISERROR(VLOOKUP(AL283,'Listas Ley Transparencia'!$H$3:$M$17,6,0)),"",VLOOKUP(AL283,'Listas Ley Transparencia'!$H$3:$M$17,6,0))</f>
        <v/>
      </c>
      <c r="AR283" s="246"/>
      <c r="AS283" s="217"/>
      <c r="AT283" s="247"/>
      <c r="AU283" s="247"/>
      <c r="AV283" s="208"/>
      <c r="AW283" s="270"/>
      <c r="AX283" s="271"/>
      <c r="AY283" s="272"/>
      <c r="AZ283" s="272"/>
      <c r="BA283" s="273" t="str">
        <f t="shared" si="9"/>
        <v>No</v>
      </c>
    </row>
    <row r="284" spans="1:53" ht="93" customHeight="1" x14ac:dyDescent="0.2">
      <c r="A284" s="209">
        <v>282</v>
      </c>
      <c r="B284" s="210"/>
      <c r="C284" s="210"/>
      <c r="D284" s="210"/>
      <c r="E284" s="211"/>
      <c r="F284" s="210"/>
      <c r="G284" s="210"/>
      <c r="H284" s="210"/>
      <c r="I284" s="221"/>
      <c r="J284" s="221"/>
      <c r="K284" s="213"/>
      <c r="L284" s="214"/>
      <c r="M284" s="237"/>
      <c r="N284" s="240"/>
      <c r="O284" s="239">
        <f>IFERROR(VLOOKUP(N284,'Listas Generales'!$B$25:$C$29,2,0),0)</f>
        <v>0</v>
      </c>
      <c r="P284" s="240"/>
      <c r="Q284" s="239">
        <f>IFERROR(VLOOKUP(P284,'Listas Generales'!$B$32:$C$36,2,0),0)</f>
        <v>0</v>
      </c>
      <c r="R284" s="240"/>
      <c r="S284" s="239">
        <f>IFERROR(VLOOKUP(R284,'Listas Generales'!$B$40:$C$44,2,0),0)</f>
        <v>0</v>
      </c>
      <c r="T284" s="241">
        <f t="shared" si="8"/>
        <v>0</v>
      </c>
      <c r="U284" s="240" t="str">
        <f>IFERROR(VLOOKUP(T284,'Listas Generales'!$B$4:$C$7,2,0),"-")</f>
        <v>Sin clasificar</v>
      </c>
      <c r="V284" s="215"/>
      <c r="W284" s="246"/>
      <c r="X284" s="247"/>
      <c r="Y284" s="247"/>
      <c r="Z284" s="247"/>
      <c r="AA284" s="247"/>
      <c r="AB284" s="248"/>
      <c r="AC284" s="257"/>
      <c r="AD284" s="252"/>
      <c r="AE284" s="252"/>
      <c r="AF284" s="252"/>
      <c r="AG284" s="252"/>
      <c r="AH284" s="255"/>
      <c r="AI284" s="283"/>
      <c r="AJ284" s="255"/>
      <c r="AK284" s="283"/>
      <c r="AL284" s="252"/>
      <c r="AM284" s="218"/>
      <c r="AN284" s="260" t="str">
        <f>IF(ISERROR(VLOOKUP(AL284,'Listas Ley Transparencia'!$H$3:$M$17,2,0)),"",VLOOKUP(AL284,'Listas Ley Transparencia'!$H$3:$M$17,2,0))</f>
        <v/>
      </c>
      <c r="AO284" s="261" t="str">
        <f>IF(ISERROR(VLOOKUP(AL284,'Listas Ley Transparencia'!$H$3:$M$17,3,0)),"",VLOOKUP(AL284,'Listas Ley Transparencia'!$H$3:$M$17,3,0))</f>
        <v/>
      </c>
      <c r="AP284" s="261" t="str">
        <f>IF(ISERROR(VLOOKUP(AL284,'Listas Ley Transparencia'!$H$3:$M$17,4,0)),"",VLOOKUP(AL284,'Listas Ley Transparencia'!$H$3:$M$17,4,0))</f>
        <v/>
      </c>
      <c r="AQ284" s="262" t="str">
        <f>IF(ISERROR(VLOOKUP(AL284,'Listas Ley Transparencia'!$H$3:$M$17,6,0)),"",VLOOKUP(AL284,'Listas Ley Transparencia'!$H$3:$M$17,6,0))</f>
        <v/>
      </c>
      <c r="AR284" s="246"/>
      <c r="AS284" s="217"/>
      <c r="AT284" s="247"/>
      <c r="AU284" s="247"/>
      <c r="AV284" s="208"/>
      <c r="AW284" s="270"/>
      <c r="AX284" s="271"/>
      <c r="AY284" s="272"/>
      <c r="AZ284" s="272"/>
      <c r="BA284" s="273" t="str">
        <f t="shared" si="9"/>
        <v>No</v>
      </c>
    </row>
    <row r="285" spans="1:53" ht="93" customHeight="1" x14ac:dyDescent="0.2">
      <c r="A285" s="209">
        <v>283</v>
      </c>
      <c r="B285" s="210"/>
      <c r="C285" s="210"/>
      <c r="D285" s="210"/>
      <c r="E285" s="211"/>
      <c r="F285" s="210"/>
      <c r="G285" s="210"/>
      <c r="H285" s="210"/>
      <c r="I285" s="221"/>
      <c r="J285" s="221"/>
      <c r="K285" s="213"/>
      <c r="L285" s="214"/>
      <c r="M285" s="237"/>
      <c r="N285" s="240"/>
      <c r="O285" s="239">
        <f>IFERROR(VLOOKUP(N285,'Listas Generales'!$B$25:$C$29,2,0),0)</f>
        <v>0</v>
      </c>
      <c r="P285" s="240"/>
      <c r="Q285" s="239">
        <f>IFERROR(VLOOKUP(P285,'Listas Generales'!$B$32:$C$36,2,0),0)</f>
        <v>0</v>
      </c>
      <c r="R285" s="240"/>
      <c r="S285" s="239">
        <f>IFERROR(VLOOKUP(R285,'Listas Generales'!$B$40:$C$44,2,0),0)</f>
        <v>0</v>
      </c>
      <c r="T285" s="241">
        <f t="shared" si="8"/>
        <v>0</v>
      </c>
      <c r="U285" s="240" t="str">
        <f>IFERROR(VLOOKUP(T285,'Listas Generales'!$B$4:$C$7,2,0),"-")</f>
        <v>Sin clasificar</v>
      </c>
      <c r="V285" s="215"/>
      <c r="W285" s="246"/>
      <c r="X285" s="247"/>
      <c r="Y285" s="247"/>
      <c r="Z285" s="247"/>
      <c r="AA285" s="247"/>
      <c r="AB285" s="248"/>
      <c r="AC285" s="257"/>
      <c r="AD285" s="252"/>
      <c r="AE285" s="252"/>
      <c r="AF285" s="252"/>
      <c r="AG285" s="252"/>
      <c r="AH285" s="255"/>
      <c r="AI285" s="283"/>
      <c r="AJ285" s="255"/>
      <c r="AK285" s="283"/>
      <c r="AL285" s="252"/>
      <c r="AM285" s="218"/>
      <c r="AN285" s="260" t="str">
        <f>IF(ISERROR(VLOOKUP(AL285,'Listas Ley Transparencia'!$H$3:$M$17,2,0)),"",VLOOKUP(AL285,'Listas Ley Transparencia'!$H$3:$M$17,2,0))</f>
        <v/>
      </c>
      <c r="AO285" s="261" t="str">
        <f>IF(ISERROR(VLOOKUP(AL285,'Listas Ley Transparencia'!$H$3:$M$17,3,0)),"",VLOOKUP(AL285,'Listas Ley Transparencia'!$H$3:$M$17,3,0))</f>
        <v/>
      </c>
      <c r="AP285" s="261" t="str">
        <f>IF(ISERROR(VLOOKUP(AL285,'Listas Ley Transparencia'!$H$3:$M$17,4,0)),"",VLOOKUP(AL285,'Listas Ley Transparencia'!$H$3:$M$17,4,0))</f>
        <v/>
      </c>
      <c r="AQ285" s="262" t="str">
        <f>IF(ISERROR(VLOOKUP(AL285,'Listas Ley Transparencia'!$H$3:$M$17,6,0)),"",VLOOKUP(AL285,'Listas Ley Transparencia'!$H$3:$M$17,6,0))</f>
        <v/>
      </c>
      <c r="AR285" s="246"/>
      <c r="AS285" s="217"/>
      <c r="AT285" s="247"/>
      <c r="AU285" s="247"/>
      <c r="AV285" s="208"/>
      <c r="AW285" s="270"/>
      <c r="AX285" s="271"/>
      <c r="AY285" s="272"/>
      <c r="AZ285" s="272"/>
      <c r="BA285" s="273" t="str">
        <f t="shared" si="9"/>
        <v>No</v>
      </c>
    </row>
    <row r="286" spans="1:53" ht="93" customHeight="1" x14ac:dyDescent="0.2">
      <c r="A286" s="209">
        <v>284</v>
      </c>
      <c r="B286" s="210"/>
      <c r="C286" s="210"/>
      <c r="D286" s="210"/>
      <c r="E286" s="211"/>
      <c r="F286" s="210"/>
      <c r="G286" s="210"/>
      <c r="H286" s="210"/>
      <c r="I286" s="221"/>
      <c r="J286" s="221"/>
      <c r="K286" s="213"/>
      <c r="L286" s="214"/>
      <c r="M286" s="237"/>
      <c r="N286" s="240"/>
      <c r="O286" s="239">
        <f>IFERROR(VLOOKUP(N286,'Listas Generales'!$B$25:$C$29,2,0),0)</f>
        <v>0</v>
      </c>
      <c r="P286" s="240"/>
      <c r="Q286" s="239">
        <f>IFERROR(VLOOKUP(P286,'Listas Generales'!$B$32:$C$36,2,0),0)</f>
        <v>0</v>
      </c>
      <c r="R286" s="240"/>
      <c r="S286" s="239">
        <f>IFERROR(VLOOKUP(R286,'Listas Generales'!$B$40:$C$44,2,0),0)</f>
        <v>0</v>
      </c>
      <c r="T286" s="241">
        <f t="shared" si="8"/>
        <v>0</v>
      </c>
      <c r="U286" s="240" t="str">
        <f>IFERROR(VLOOKUP(T286,'Listas Generales'!$B$4:$C$7,2,0),"-")</f>
        <v>Sin clasificar</v>
      </c>
      <c r="V286" s="215"/>
      <c r="W286" s="246"/>
      <c r="X286" s="247"/>
      <c r="Y286" s="247"/>
      <c r="Z286" s="247"/>
      <c r="AA286" s="247"/>
      <c r="AB286" s="248"/>
      <c r="AC286" s="257"/>
      <c r="AD286" s="252"/>
      <c r="AE286" s="252"/>
      <c r="AF286" s="252"/>
      <c r="AG286" s="252"/>
      <c r="AH286" s="255"/>
      <c r="AI286" s="283"/>
      <c r="AJ286" s="255"/>
      <c r="AK286" s="283"/>
      <c r="AL286" s="252"/>
      <c r="AM286" s="218"/>
      <c r="AN286" s="260" t="str">
        <f>IF(ISERROR(VLOOKUP(AL286,'Listas Ley Transparencia'!$H$3:$M$17,2,0)),"",VLOOKUP(AL286,'Listas Ley Transparencia'!$H$3:$M$17,2,0))</f>
        <v/>
      </c>
      <c r="AO286" s="261" t="str">
        <f>IF(ISERROR(VLOOKUP(AL286,'Listas Ley Transparencia'!$H$3:$M$17,3,0)),"",VLOOKUP(AL286,'Listas Ley Transparencia'!$H$3:$M$17,3,0))</f>
        <v/>
      </c>
      <c r="AP286" s="261" t="str">
        <f>IF(ISERROR(VLOOKUP(AL286,'Listas Ley Transparencia'!$H$3:$M$17,4,0)),"",VLOOKUP(AL286,'Listas Ley Transparencia'!$H$3:$M$17,4,0))</f>
        <v/>
      </c>
      <c r="AQ286" s="262" t="str">
        <f>IF(ISERROR(VLOOKUP(AL286,'Listas Ley Transparencia'!$H$3:$M$17,6,0)),"",VLOOKUP(AL286,'Listas Ley Transparencia'!$H$3:$M$17,6,0))</f>
        <v/>
      </c>
      <c r="AR286" s="246"/>
      <c r="AS286" s="217"/>
      <c r="AT286" s="247"/>
      <c r="AU286" s="247"/>
      <c r="AV286" s="208"/>
      <c r="AW286" s="270"/>
      <c r="AX286" s="271"/>
      <c r="AY286" s="272"/>
      <c r="AZ286" s="272"/>
      <c r="BA286" s="273" t="str">
        <f t="shared" si="9"/>
        <v>No</v>
      </c>
    </row>
    <row r="287" spans="1:53" ht="93" customHeight="1" x14ac:dyDescent="0.2">
      <c r="A287" s="209">
        <v>285</v>
      </c>
      <c r="B287" s="210"/>
      <c r="C287" s="210"/>
      <c r="D287" s="210"/>
      <c r="E287" s="211"/>
      <c r="F287" s="210"/>
      <c r="G287" s="210"/>
      <c r="H287" s="210"/>
      <c r="I287" s="221"/>
      <c r="J287" s="221"/>
      <c r="K287" s="213"/>
      <c r="L287" s="214"/>
      <c r="M287" s="237"/>
      <c r="N287" s="240"/>
      <c r="O287" s="239">
        <f>IFERROR(VLOOKUP(N287,'Listas Generales'!$B$25:$C$29,2,0),0)</f>
        <v>0</v>
      </c>
      <c r="P287" s="240"/>
      <c r="Q287" s="239">
        <f>IFERROR(VLOOKUP(P287,'Listas Generales'!$B$32:$C$36,2,0),0)</f>
        <v>0</v>
      </c>
      <c r="R287" s="240"/>
      <c r="S287" s="239">
        <f>IFERROR(VLOOKUP(R287,'Listas Generales'!$B$40:$C$44,2,0),0)</f>
        <v>0</v>
      </c>
      <c r="T287" s="241">
        <f t="shared" si="8"/>
        <v>0</v>
      </c>
      <c r="U287" s="240" t="str">
        <f>IFERROR(VLOOKUP(T287,'Listas Generales'!$B$4:$C$7,2,0),"-")</f>
        <v>Sin clasificar</v>
      </c>
      <c r="V287" s="215"/>
      <c r="W287" s="246"/>
      <c r="X287" s="247"/>
      <c r="Y287" s="247"/>
      <c r="Z287" s="247"/>
      <c r="AA287" s="247"/>
      <c r="AB287" s="248"/>
      <c r="AC287" s="257"/>
      <c r="AD287" s="252"/>
      <c r="AE287" s="252"/>
      <c r="AF287" s="252"/>
      <c r="AG287" s="252"/>
      <c r="AH287" s="255"/>
      <c r="AI287" s="283"/>
      <c r="AJ287" s="255"/>
      <c r="AK287" s="283"/>
      <c r="AL287" s="252"/>
      <c r="AM287" s="218"/>
      <c r="AN287" s="260" t="str">
        <f>IF(ISERROR(VLOOKUP(AL287,'Listas Ley Transparencia'!$H$3:$M$17,2,0)),"",VLOOKUP(AL287,'Listas Ley Transparencia'!$H$3:$M$17,2,0))</f>
        <v/>
      </c>
      <c r="AO287" s="261" t="str">
        <f>IF(ISERROR(VLOOKUP(AL287,'Listas Ley Transparencia'!$H$3:$M$17,3,0)),"",VLOOKUP(AL287,'Listas Ley Transparencia'!$H$3:$M$17,3,0))</f>
        <v/>
      </c>
      <c r="AP287" s="261" t="str">
        <f>IF(ISERROR(VLOOKUP(AL287,'Listas Ley Transparencia'!$H$3:$M$17,4,0)),"",VLOOKUP(AL287,'Listas Ley Transparencia'!$H$3:$M$17,4,0))</f>
        <v/>
      </c>
      <c r="AQ287" s="262" t="str">
        <f>IF(ISERROR(VLOOKUP(AL287,'Listas Ley Transparencia'!$H$3:$M$17,6,0)),"",VLOOKUP(AL287,'Listas Ley Transparencia'!$H$3:$M$17,6,0))</f>
        <v/>
      </c>
      <c r="AR287" s="246"/>
      <c r="AS287" s="217"/>
      <c r="AT287" s="247"/>
      <c r="AU287" s="247"/>
      <c r="AV287" s="208"/>
      <c r="AW287" s="270"/>
      <c r="AX287" s="271"/>
      <c r="AY287" s="272"/>
      <c r="AZ287" s="272"/>
      <c r="BA287" s="273" t="str">
        <f t="shared" si="9"/>
        <v>No</v>
      </c>
    </row>
    <row r="288" spans="1:53" ht="93" customHeight="1" x14ac:dyDescent="0.2">
      <c r="A288" s="209">
        <v>286</v>
      </c>
      <c r="B288" s="210"/>
      <c r="C288" s="210"/>
      <c r="D288" s="210"/>
      <c r="E288" s="211"/>
      <c r="F288" s="210"/>
      <c r="G288" s="210"/>
      <c r="H288" s="210"/>
      <c r="I288" s="221"/>
      <c r="J288" s="221"/>
      <c r="K288" s="213"/>
      <c r="L288" s="214"/>
      <c r="M288" s="237"/>
      <c r="N288" s="240"/>
      <c r="O288" s="239">
        <f>IFERROR(VLOOKUP(N288,'Listas Generales'!$B$25:$C$29,2,0),0)</f>
        <v>0</v>
      </c>
      <c r="P288" s="240"/>
      <c r="Q288" s="239">
        <f>IFERROR(VLOOKUP(P288,'Listas Generales'!$B$32:$C$36,2,0),0)</f>
        <v>0</v>
      </c>
      <c r="R288" s="240"/>
      <c r="S288" s="239">
        <f>IFERROR(VLOOKUP(R288,'Listas Generales'!$B$40:$C$44,2,0),0)</f>
        <v>0</v>
      </c>
      <c r="T288" s="241">
        <f t="shared" si="8"/>
        <v>0</v>
      </c>
      <c r="U288" s="240" t="str">
        <f>IFERROR(VLOOKUP(T288,'Listas Generales'!$B$4:$C$7,2,0),"-")</f>
        <v>Sin clasificar</v>
      </c>
      <c r="V288" s="215"/>
      <c r="W288" s="246"/>
      <c r="X288" s="247"/>
      <c r="Y288" s="247"/>
      <c r="Z288" s="247"/>
      <c r="AA288" s="247"/>
      <c r="AB288" s="248"/>
      <c r="AC288" s="257"/>
      <c r="AD288" s="252"/>
      <c r="AE288" s="252"/>
      <c r="AF288" s="252"/>
      <c r="AG288" s="252"/>
      <c r="AH288" s="255"/>
      <c r="AI288" s="283"/>
      <c r="AJ288" s="255"/>
      <c r="AK288" s="283"/>
      <c r="AL288" s="252"/>
      <c r="AM288" s="218"/>
      <c r="AN288" s="260" t="str">
        <f>IF(ISERROR(VLOOKUP(AL288,'Listas Ley Transparencia'!$H$3:$M$17,2,0)),"",VLOOKUP(AL288,'Listas Ley Transparencia'!$H$3:$M$17,2,0))</f>
        <v/>
      </c>
      <c r="AO288" s="261" t="str">
        <f>IF(ISERROR(VLOOKUP(AL288,'Listas Ley Transparencia'!$H$3:$M$17,3,0)),"",VLOOKUP(AL288,'Listas Ley Transparencia'!$H$3:$M$17,3,0))</f>
        <v/>
      </c>
      <c r="AP288" s="261" t="str">
        <f>IF(ISERROR(VLOOKUP(AL288,'Listas Ley Transparencia'!$H$3:$M$17,4,0)),"",VLOOKUP(AL288,'Listas Ley Transparencia'!$H$3:$M$17,4,0))</f>
        <v/>
      </c>
      <c r="AQ288" s="262" t="str">
        <f>IF(ISERROR(VLOOKUP(AL288,'Listas Ley Transparencia'!$H$3:$M$17,6,0)),"",VLOOKUP(AL288,'Listas Ley Transparencia'!$H$3:$M$17,6,0))</f>
        <v/>
      </c>
      <c r="AR288" s="246"/>
      <c r="AS288" s="217"/>
      <c r="AT288" s="247"/>
      <c r="AU288" s="247"/>
      <c r="AV288" s="208"/>
      <c r="AW288" s="270"/>
      <c r="AX288" s="271"/>
      <c r="AY288" s="272"/>
      <c r="AZ288" s="272"/>
      <c r="BA288" s="273" t="str">
        <f t="shared" si="9"/>
        <v>No</v>
      </c>
    </row>
    <row r="289" spans="1:53" ht="93" customHeight="1" x14ac:dyDescent="0.2">
      <c r="A289" s="209">
        <v>287</v>
      </c>
      <c r="B289" s="210"/>
      <c r="C289" s="210"/>
      <c r="D289" s="210"/>
      <c r="E289" s="211"/>
      <c r="F289" s="210"/>
      <c r="G289" s="210"/>
      <c r="H289" s="210"/>
      <c r="I289" s="221"/>
      <c r="J289" s="221"/>
      <c r="K289" s="213"/>
      <c r="L289" s="214"/>
      <c r="M289" s="237"/>
      <c r="N289" s="240"/>
      <c r="O289" s="239">
        <f>IFERROR(VLOOKUP(N289,'Listas Generales'!$B$25:$C$29,2,0),0)</f>
        <v>0</v>
      </c>
      <c r="P289" s="240"/>
      <c r="Q289" s="239">
        <f>IFERROR(VLOOKUP(P289,'Listas Generales'!$B$32:$C$36,2,0),0)</f>
        <v>0</v>
      </c>
      <c r="R289" s="240"/>
      <c r="S289" s="239">
        <f>IFERROR(VLOOKUP(R289,'Listas Generales'!$B$40:$C$44,2,0),0)</f>
        <v>0</v>
      </c>
      <c r="T289" s="241">
        <f t="shared" si="8"/>
        <v>0</v>
      </c>
      <c r="U289" s="240" t="str">
        <f>IFERROR(VLOOKUP(T289,'Listas Generales'!$B$4:$C$7,2,0),"-")</f>
        <v>Sin clasificar</v>
      </c>
      <c r="V289" s="215"/>
      <c r="W289" s="246"/>
      <c r="X289" s="247"/>
      <c r="Y289" s="247"/>
      <c r="Z289" s="247"/>
      <c r="AA289" s="247"/>
      <c r="AB289" s="248"/>
      <c r="AC289" s="257"/>
      <c r="AD289" s="252"/>
      <c r="AE289" s="252"/>
      <c r="AF289" s="252"/>
      <c r="AG289" s="252"/>
      <c r="AH289" s="255"/>
      <c r="AI289" s="283"/>
      <c r="AJ289" s="255"/>
      <c r="AK289" s="283"/>
      <c r="AL289" s="252"/>
      <c r="AM289" s="218"/>
      <c r="AN289" s="260" t="str">
        <f>IF(ISERROR(VLOOKUP(AL289,'Listas Ley Transparencia'!$H$3:$M$17,2,0)),"",VLOOKUP(AL289,'Listas Ley Transparencia'!$H$3:$M$17,2,0))</f>
        <v/>
      </c>
      <c r="AO289" s="261" t="str">
        <f>IF(ISERROR(VLOOKUP(AL289,'Listas Ley Transparencia'!$H$3:$M$17,3,0)),"",VLOOKUP(AL289,'Listas Ley Transparencia'!$H$3:$M$17,3,0))</f>
        <v/>
      </c>
      <c r="AP289" s="261" t="str">
        <f>IF(ISERROR(VLOOKUP(AL289,'Listas Ley Transparencia'!$H$3:$M$17,4,0)),"",VLOOKUP(AL289,'Listas Ley Transparencia'!$H$3:$M$17,4,0))</f>
        <v/>
      </c>
      <c r="AQ289" s="262" t="str">
        <f>IF(ISERROR(VLOOKUP(AL289,'Listas Ley Transparencia'!$H$3:$M$17,6,0)),"",VLOOKUP(AL289,'Listas Ley Transparencia'!$H$3:$M$17,6,0))</f>
        <v/>
      </c>
      <c r="AR289" s="246"/>
      <c r="AS289" s="217"/>
      <c r="AT289" s="247"/>
      <c r="AU289" s="247"/>
      <c r="AV289" s="208"/>
      <c r="AW289" s="270"/>
      <c r="AX289" s="271"/>
      <c r="AY289" s="272"/>
      <c r="AZ289" s="272"/>
      <c r="BA289" s="273" t="str">
        <f t="shared" si="9"/>
        <v>No</v>
      </c>
    </row>
    <row r="290" spans="1:53" ht="93" customHeight="1" x14ac:dyDescent="0.2">
      <c r="A290" s="209">
        <v>288</v>
      </c>
      <c r="B290" s="210"/>
      <c r="C290" s="210"/>
      <c r="D290" s="210"/>
      <c r="E290" s="211"/>
      <c r="F290" s="210"/>
      <c r="G290" s="210"/>
      <c r="H290" s="210"/>
      <c r="I290" s="221"/>
      <c r="J290" s="221"/>
      <c r="K290" s="213"/>
      <c r="L290" s="214"/>
      <c r="M290" s="237"/>
      <c r="N290" s="240"/>
      <c r="O290" s="239">
        <f>IFERROR(VLOOKUP(N290,'Listas Generales'!$B$25:$C$29,2,0),0)</f>
        <v>0</v>
      </c>
      <c r="P290" s="240"/>
      <c r="Q290" s="239">
        <f>IFERROR(VLOOKUP(P290,'Listas Generales'!$B$32:$C$36,2,0),0)</f>
        <v>0</v>
      </c>
      <c r="R290" s="240"/>
      <c r="S290" s="239">
        <f>IFERROR(VLOOKUP(R290,'Listas Generales'!$B$40:$C$44,2,0),0)</f>
        <v>0</v>
      </c>
      <c r="T290" s="241">
        <f t="shared" si="8"/>
        <v>0</v>
      </c>
      <c r="U290" s="240" t="str">
        <f>IFERROR(VLOOKUP(T290,'Listas Generales'!$B$4:$C$7,2,0),"-")</f>
        <v>Sin clasificar</v>
      </c>
      <c r="V290" s="215"/>
      <c r="W290" s="246"/>
      <c r="X290" s="247"/>
      <c r="Y290" s="247"/>
      <c r="Z290" s="247"/>
      <c r="AA290" s="247"/>
      <c r="AB290" s="248"/>
      <c r="AC290" s="257"/>
      <c r="AD290" s="252"/>
      <c r="AE290" s="252"/>
      <c r="AF290" s="252"/>
      <c r="AG290" s="252"/>
      <c r="AH290" s="255"/>
      <c r="AI290" s="283"/>
      <c r="AJ290" s="255"/>
      <c r="AK290" s="283"/>
      <c r="AL290" s="252"/>
      <c r="AM290" s="218"/>
      <c r="AN290" s="260" t="str">
        <f>IF(ISERROR(VLOOKUP(AL290,'Listas Ley Transparencia'!$H$3:$M$17,2,0)),"",VLOOKUP(AL290,'Listas Ley Transparencia'!$H$3:$M$17,2,0))</f>
        <v/>
      </c>
      <c r="AO290" s="261" t="str">
        <f>IF(ISERROR(VLOOKUP(AL290,'Listas Ley Transparencia'!$H$3:$M$17,3,0)),"",VLOOKUP(AL290,'Listas Ley Transparencia'!$H$3:$M$17,3,0))</f>
        <v/>
      </c>
      <c r="AP290" s="261" t="str">
        <f>IF(ISERROR(VLOOKUP(AL290,'Listas Ley Transparencia'!$H$3:$M$17,4,0)),"",VLOOKUP(AL290,'Listas Ley Transparencia'!$H$3:$M$17,4,0))</f>
        <v/>
      </c>
      <c r="AQ290" s="262" t="str">
        <f>IF(ISERROR(VLOOKUP(AL290,'Listas Ley Transparencia'!$H$3:$M$17,6,0)),"",VLOOKUP(AL290,'Listas Ley Transparencia'!$H$3:$M$17,6,0))</f>
        <v/>
      </c>
      <c r="AR290" s="246"/>
      <c r="AS290" s="217"/>
      <c r="AT290" s="247"/>
      <c r="AU290" s="247"/>
      <c r="AV290" s="208"/>
      <c r="AW290" s="270"/>
      <c r="AX290" s="271"/>
      <c r="AY290" s="272"/>
      <c r="AZ290" s="272"/>
      <c r="BA290" s="273" t="str">
        <f t="shared" si="9"/>
        <v>No</v>
      </c>
    </row>
    <row r="291" spans="1:53" ht="93" customHeight="1" x14ac:dyDescent="0.2">
      <c r="A291" s="209">
        <v>289</v>
      </c>
      <c r="B291" s="210"/>
      <c r="C291" s="210"/>
      <c r="D291" s="210"/>
      <c r="E291" s="211"/>
      <c r="F291" s="210"/>
      <c r="G291" s="210"/>
      <c r="H291" s="210"/>
      <c r="I291" s="221"/>
      <c r="J291" s="221"/>
      <c r="K291" s="213"/>
      <c r="L291" s="214"/>
      <c r="M291" s="237"/>
      <c r="N291" s="240"/>
      <c r="O291" s="239">
        <f>IFERROR(VLOOKUP(N291,'Listas Generales'!$B$25:$C$29,2,0),0)</f>
        <v>0</v>
      </c>
      <c r="P291" s="240"/>
      <c r="Q291" s="239">
        <f>IFERROR(VLOOKUP(P291,'Listas Generales'!$B$32:$C$36,2,0),0)</f>
        <v>0</v>
      </c>
      <c r="R291" s="240"/>
      <c r="S291" s="239">
        <f>IFERROR(VLOOKUP(R291,'Listas Generales'!$B$40:$C$44,2,0),0)</f>
        <v>0</v>
      </c>
      <c r="T291" s="241">
        <f t="shared" si="8"/>
        <v>0</v>
      </c>
      <c r="U291" s="240" t="str">
        <f>IFERROR(VLOOKUP(T291,'Listas Generales'!$B$4:$C$7,2,0),"-")</f>
        <v>Sin clasificar</v>
      </c>
      <c r="V291" s="215"/>
      <c r="W291" s="246"/>
      <c r="X291" s="247"/>
      <c r="Y291" s="247"/>
      <c r="Z291" s="247"/>
      <c r="AA291" s="247"/>
      <c r="AB291" s="248"/>
      <c r="AC291" s="257"/>
      <c r="AD291" s="252"/>
      <c r="AE291" s="252"/>
      <c r="AF291" s="252"/>
      <c r="AG291" s="252"/>
      <c r="AH291" s="255"/>
      <c r="AI291" s="283"/>
      <c r="AJ291" s="255"/>
      <c r="AK291" s="283"/>
      <c r="AL291" s="252"/>
      <c r="AM291" s="218"/>
      <c r="AN291" s="260" t="str">
        <f>IF(ISERROR(VLOOKUP(AL291,'Listas Ley Transparencia'!$H$3:$M$17,2,0)),"",VLOOKUP(AL291,'Listas Ley Transparencia'!$H$3:$M$17,2,0))</f>
        <v/>
      </c>
      <c r="AO291" s="261" t="str">
        <f>IF(ISERROR(VLOOKUP(AL291,'Listas Ley Transparencia'!$H$3:$M$17,3,0)),"",VLOOKUP(AL291,'Listas Ley Transparencia'!$H$3:$M$17,3,0))</f>
        <v/>
      </c>
      <c r="AP291" s="261" t="str">
        <f>IF(ISERROR(VLOOKUP(AL291,'Listas Ley Transparencia'!$H$3:$M$17,4,0)),"",VLOOKUP(AL291,'Listas Ley Transparencia'!$H$3:$M$17,4,0))</f>
        <v/>
      </c>
      <c r="AQ291" s="262" t="str">
        <f>IF(ISERROR(VLOOKUP(AL291,'Listas Ley Transparencia'!$H$3:$M$17,6,0)),"",VLOOKUP(AL291,'Listas Ley Transparencia'!$H$3:$M$17,6,0))</f>
        <v/>
      </c>
      <c r="AR291" s="246"/>
      <c r="AS291" s="217"/>
      <c r="AT291" s="247"/>
      <c r="AU291" s="247"/>
      <c r="AV291" s="208"/>
      <c r="AW291" s="270"/>
      <c r="AX291" s="271"/>
      <c r="AY291" s="272"/>
      <c r="AZ291" s="272"/>
      <c r="BA291" s="273" t="str">
        <f t="shared" si="9"/>
        <v>No</v>
      </c>
    </row>
    <row r="292" spans="1:53" ht="93" customHeight="1" x14ac:dyDescent="0.2">
      <c r="A292" s="209">
        <v>290</v>
      </c>
      <c r="B292" s="210"/>
      <c r="C292" s="210"/>
      <c r="D292" s="210"/>
      <c r="E292" s="211"/>
      <c r="F292" s="210"/>
      <c r="G292" s="210"/>
      <c r="H292" s="210"/>
      <c r="I292" s="221"/>
      <c r="J292" s="221"/>
      <c r="K292" s="213"/>
      <c r="L292" s="214"/>
      <c r="M292" s="237"/>
      <c r="N292" s="240"/>
      <c r="O292" s="239">
        <f>IFERROR(VLOOKUP(N292,'Listas Generales'!$B$25:$C$29,2,0),0)</f>
        <v>0</v>
      </c>
      <c r="P292" s="240"/>
      <c r="Q292" s="239">
        <f>IFERROR(VLOOKUP(P292,'Listas Generales'!$B$32:$C$36,2,0),0)</f>
        <v>0</v>
      </c>
      <c r="R292" s="240"/>
      <c r="S292" s="239">
        <f>IFERROR(VLOOKUP(R292,'Listas Generales'!$B$40:$C$44,2,0),0)</f>
        <v>0</v>
      </c>
      <c r="T292" s="241">
        <f t="shared" si="8"/>
        <v>0</v>
      </c>
      <c r="U292" s="240" t="str">
        <f>IFERROR(VLOOKUP(T292,'Listas Generales'!$B$4:$C$7,2,0),"-")</f>
        <v>Sin clasificar</v>
      </c>
      <c r="V292" s="215"/>
      <c r="W292" s="246"/>
      <c r="X292" s="247"/>
      <c r="Y292" s="247"/>
      <c r="Z292" s="247"/>
      <c r="AA292" s="247"/>
      <c r="AB292" s="248"/>
      <c r="AC292" s="257"/>
      <c r="AD292" s="252"/>
      <c r="AE292" s="252"/>
      <c r="AF292" s="252"/>
      <c r="AG292" s="252"/>
      <c r="AH292" s="255"/>
      <c r="AI292" s="283"/>
      <c r="AJ292" s="255"/>
      <c r="AK292" s="283"/>
      <c r="AL292" s="252"/>
      <c r="AM292" s="218"/>
      <c r="AN292" s="260" t="str">
        <f>IF(ISERROR(VLOOKUP(AL292,'Listas Ley Transparencia'!$H$3:$M$17,2,0)),"",VLOOKUP(AL292,'Listas Ley Transparencia'!$H$3:$M$17,2,0))</f>
        <v/>
      </c>
      <c r="AO292" s="261" t="str">
        <f>IF(ISERROR(VLOOKUP(AL292,'Listas Ley Transparencia'!$H$3:$M$17,3,0)),"",VLOOKUP(AL292,'Listas Ley Transparencia'!$H$3:$M$17,3,0))</f>
        <v/>
      </c>
      <c r="AP292" s="261" t="str">
        <f>IF(ISERROR(VLOOKUP(AL292,'Listas Ley Transparencia'!$H$3:$M$17,4,0)),"",VLOOKUP(AL292,'Listas Ley Transparencia'!$H$3:$M$17,4,0))</f>
        <v/>
      </c>
      <c r="AQ292" s="262" t="str">
        <f>IF(ISERROR(VLOOKUP(AL292,'Listas Ley Transparencia'!$H$3:$M$17,6,0)),"",VLOOKUP(AL292,'Listas Ley Transparencia'!$H$3:$M$17,6,0))</f>
        <v/>
      </c>
      <c r="AR292" s="246"/>
      <c r="AS292" s="217"/>
      <c r="AT292" s="247"/>
      <c r="AU292" s="247"/>
      <c r="AV292" s="208"/>
      <c r="AW292" s="270"/>
      <c r="AX292" s="271"/>
      <c r="AY292" s="272"/>
      <c r="AZ292" s="272"/>
      <c r="BA292" s="273" t="str">
        <f t="shared" si="9"/>
        <v>No</v>
      </c>
    </row>
    <row r="293" spans="1:53" ht="93" customHeight="1" x14ac:dyDescent="0.2">
      <c r="A293" s="209">
        <v>291</v>
      </c>
      <c r="B293" s="210"/>
      <c r="C293" s="210"/>
      <c r="D293" s="210"/>
      <c r="E293" s="211"/>
      <c r="F293" s="210"/>
      <c r="G293" s="210"/>
      <c r="H293" s="210"/>
      <c r="I293" s="221"/>
      <c r="J293" s="221"/>
      <c r="K293" s="213"/>
      <c r="L293" s="214"/>
      <c r="M293" s="237"/>
      <c r="N293" s="240"/>
      <c r="O293" s="239">
        <f>IFERROR(VLOOKUP(N293,'Listas Generales'!$B$25:$C$29,2,0),0)</f>
        <v>0</v>
      </c>
      <c r="P293" s="240"/>
      <c r="Q293" s="239">
        <f>IFERROR(VLOOKUP(P293,'Listas Generales'!$B$32:$C$36,2,0),0)</f>
        <v>0</v>
      </c>
      <c r="R293" s="240"/>
      <c r="S293" s="239">
        <f>IFERROR(VLOOKUP(R293,'Listas Generales'!$B$40:$C$44,2,0),0)</f>
        <v>0</v>
      </c>
      <c r="T293" s="241">
        <f t="shared" si="8"/>
        <v>0</v>
      </c>
      <c r="U293" s="240" t="str">
        <f>IFERROR(VLOOKUP(T293,'Listas Generales'!$B$4:$C$7,2,0),"-")</f>
        <v>Sin clasificar</v>
      </c>
      <c r="V293" s="215"/>
      <c r="W293" s="246"/>
      <c r="X293" s="247"/>
      <c r="Y293" s="247"/>
      <c r="Z293" s="247"/>
      <c r="AA293" s="247"/>
      <c r="AB293" s="248"/>
      <c r="AC293" s="257"/>
      <c r="AD293" s="252"/>
      <c r="AE293" s="252"/>
      <c r="AF293" s="252"/>
      <c r="AG293" s="252"/>
      <c r="AH293" s="255"/>
      <c r="AI293" s="283"/>
      <c r="AJ293" s="255"/>
      <c r="AK293" s="283"/>
      <c r="AL293" s="252"/>
      <c r="AM293" s="218"/>
      <c r="AN293" s="260" t="str">
        <f>IF(ISERROR(VLOOKUP(AL293,'Listas Ley Transparencia'!$H$3:$M$17,2,0)),"",VLOOKUP(AL293,'Listas Ley Transparencia'!$H$3:$M$17,2,0))</f>
        <v/>
      </c>
      <c r="AO293" s="261" t="str">
        <f>IF(ISERROR(VLOOKUP(AL293,'Listas Ley Transparencia'!$H$3:$M$17,3,0)),"",VLOOKUP(AL293,'Listas Ley Transparencia'!$H$3:$M$17,3,0))</f>
        <v/>
      </c>
      <c r="AP293" s="261" t="str">
        <f>IF(ISERROR(VLOOKUP(AL293,'Listas Ley Transparencia'!$H$3:$M$17,4,0)),"",VLOOKUP(AL293,'Listas Ley Transparencia'!$H$3:$M$17,4,0))</f>
        <v/>
      </c>
      <c r="AQ293" s="262" t="str">
        <f>IF(ISERROR(VLOOKUP(AL293,'Listas Ley Transparencia'!$H$3:$M$17,6,0)),"",VLOOKUP(AL293,'Listas Ley Transparencia'!$H$3:$M$17,6,0))</f>
        <v/>
      </c>
      <c r="AR293" s="246"/>
      <c r="AS293" s="217"/>
      <c r="AT293" s="247"/>
      <c r="AU293" s="247"/>
      <c r="AV293" s="208"/>
      <c r="AW293" s="270"/>
      <c r="AX293" s="271"/>
      <c r="AY293" s="272"/>
      <c r="AZ293" s="272"/>
      <c r="BA293" s="273" t="str">
        <f t="shared" si="9"/>
        <v>No</v>
      </c>
    </row>
    <row r="294" spans="1:53" ht="93" customHeight="1" x14ac:dyDescent="0.2">
      <c r="A294" s="209">
        <v>292</v>
      </c>
      <c r="B294" s="210"/>
      <c r="C294" s="210"/>
      <c r="D294" s="210"/>
      <c r="E294" s="211"/>
      <c r="F294" s="210"/>
      <c r="G294" s="210"/>
      <c r="H294" s="210"/>
      <c r="I294" s="221"/>
      <c r="J294" s="221"/>
      <c r="K294" s="213"/>
      <c r="L294" s="214"/>
      <c r="M294" s="237"/>
      <c r="N294" s="240"/>
      <c r="O294" s="239">
        <f>IFERROR(VLOOKUP(N294,'Listas Generales'!$B$25:$C$29,2,0),0)</f>
        <v>0</v>
      </c>
      <c r="P294" s="240"/>
      <c r="Q294" s="239">
        <f>IFERROR(VLOOKUP(P294,'Listas Generales'!$B$32:$C$36,2,0),0)</f>
        <v>0</v>
      </c>
      <c r="R294" s="240"/>
      <c r="S294" s="239">
        <f>IFERROR(VLOOKUP(R294,'Listas Generales'!$B$40:$C$44,2,0),0)</f>
        <v>0</v>
      </c>
      <c r="T294" s="241">
        <f t="shared" si="8"/>
        <v>0</v>
      </c>
      <c r="U294" s="240" t="str">
        <f>IFERROR(VLOOKUP(T294,'Listas Generales'!$B$4:$C$7,2,0),"-")</f>
        <v>Sin clasificar</v>
      </c>
      <c r="V294" s="215"/>
      <c r="W294" s="246"/>
      <c r="X294" s="247"/>
      <c r="Y294" s="247"/>
      <c r="Z294" s="247"/>
      <c r="AA294" s="247"/>
      <c r="AB294" s="248"/>
      <c r="AC294" s="257"/>
      <c r="AD294" s="252"/>
      <c r="AE294" s="252"/>
      <c r="AF294" s="252"/>
      <c r="AG294" s="252"/>
      <c r="AH294" s="255"/>
      <c r="AI294" s="283"/>
      <c r="AJ294" s="255"/>
      <c r="AK294" s="283"/>
      <c r="AL294" s="252"/>
      <c r="AM294" s="218"/>
      <c r="AN294" s="260" t="str">
        <f>IF(ISERROR(VLOOKUP(AL294,'Listas Ley Transparencia'!$H$3:$M$17,2,0)),"",VLOOKUP(AL294,'Listas Ley Transparencia'!$H$3:$M$17,2,0))</f>
        <v/>
      </c>
      <c r="AO294" s="261" t="str">
        <f>IF(ISERROR(VLOOKUP(AL294,'Listas Ley Transparencia'!$H$3:$M$17,3,0)),"",VLOOKUP(AL294,'Listas Ley Transparencia'!$H$3:$M$17,3,0))</f>
        <v/>
      </c>
      <c r="AP294" s="261" t="str">
        <f>IF(ISERROR(VLOOKUP(AL294,'Listas Ley Transparencia'!$H$3:$M$17,4,0)),"",VLOOKUP(AL294,'Listas Ley Transparencia'!$H$3:$M$17,4,0))</f>
        <v/>
      </c>
      <c r="AQ294" s="262" t="str">
        <f>IF(ISERROR(VLOOKUP(AL294,'Listas Ley Transparencia'!$H$3:$M$17,6,0)),"",VLOOKUP(AL294,'Listas Ley Transparencia'!$H$3:$M$17,6,0))</f>
        <v/>
      </c>
      <c r="AR294" s="246"/>
      <c r="AS294" s="217"/>
      <c r="AT294" s="247"/>
      <c r="AU294" s="247"/>
      <c r="AV294" s="208"/>
      <c r="AW294" s="270"/>
      <c r="AX294" s="271"/>
      <c r="AY294" s="272"/>
      <c r="AZ294" s="272"/>
      <c r="BA294" s="273" t="str">
        <f t="shared" si="9"/>
        <v>No</v>
      </c>
    </row>
    <row r="295" spans="1:53" ht="93" customHeight="1" x14ac:dyDescent="0.2">
      <c r="A295" s="209">
        <v>293</v>
      </c>
      <c r="B295" s="210"/>
      <c r="C295" s="210"/>
      <c r="D295" s="210"/>
      <c r="E295" s="211"/>
      <c r="F295" s="210"/>
      <c r="G295" s="210"/>
      <c r="H295" s="210"/>
      <c r="I295" s="221"/>
      <c r="J295" s="221"/>
      <c r="K295" s="213"/>
      <c r="L295" s="214"/>
      <c r="M295" s="237"/>
      <c r="N295" s="240"/>
      <c r="O295" s="239">
        <f>IFERROR(VLOOKUP(N295,'Listas Generales'!$B$25:$C$29,2,0),0)</f>
        <v>0</v>
      </c>
      <c r="P295" s="240"/>
      <c r="Q295" s="239">
        <f>IFERROR(VLOOKUP(P295,'Listas Generales'!$B$32:$C$36,2,0),0)</f>
        <v>0</v>
      </c>
      <c r="R295" s="240"/>
      <c r="S295" s="239">
        <f>IFERROR(VLOOKUP(R295,'Listas Generales'!$B$40:$C$44,2,0),0)</f>
        <v>0</v>
      </c>
      <c r="T295" s="241">
        <f t="shared" si="8"/>
        <v>0</v>
      </c>
      <c r="U295" s="240" t="str">
        <f>IFERROR(VLOOKUP(T295,'Listas Generales'!$B$4:$C$7,2,0),"-")</f>
        <v>Sin clasificar</v>
      </c>
      <c r="V295" s="215"/>
      <c r="W295" s="246"/>
      <c r="X295" s="247"/>
      <c r="Y295" s="247"/>
      <c r="Z295" s="247"/>
      <c r="AA295" s="247"/>
      <c r="AB295" s="248"/>
      <c r="AC295" s="257"/>
      <c r="AD295" s="252"/>
      <c r="AE295" s="252"/>
      <c r="AF295" s="252"/>
      <c r="AG295" s="252"/>
      <c r="AH295" s="255"/>
      <c r="AI295" s="283"/>
      <c r="AJ295" s="255"/>
      <c r="AK295" s="283"/>
      <c r="AL295" s="252"/>
      <c r="AM295" s="218"/>
      <c r="AN295" s="260" t="str">
        <f>IF(ISERROR(VLOOKUP(AL295,'Listas Ley Transparencia'!$H$3:$M$17,2,0)),"",VLOOKUP(AL295,'Listas Ley Transparencia'!$H$3:$M$17,2,0))</f>
        <v/>
      </c>
      <c r="AO295" s="261" t="str">
        <f>IF(ISERROR(VLOOKUP(AL295,'Listas Ley Transparencia'!$H$3:$M$17,3,0)),"",VLOOKUP(AL295,'Listas Ley Transparencia'!$H$3:$M$17,3,0))</f>
        <v/>
      </c>
      <c r="AP295" s="261" t="str">
        <f>IF(ISERROR(VLOOKUP(AL295,'Listas Ley Transparencia'!$H$3:$M$17,4,0)),"",VLOOKUP(AL295,'Listas Ley Transparencia'!$H$3:$M$17,4,0))</f>
        <v/>
      </c>
      <c r="AQ295" s="262" t="str">
        <f>IF(ISERROR(VLOOKUP(AL295,'Listas Ley Transparencia'!$H$3:$M$17,6,0)),"",VLOOKUP(AL295,'Listas Ley Transparencia'!$H$3:$M$17,6,0))</f>
        <v/>
      </c>
      <c r="AR295" s="246"/>
      <c r="AS295" s="217"/>
      <c r="AT295" s="247"/>
      <c r="AU295" s="247"/>
      <c r="AV295" s="208"/>
      <c r="AW295" s="270"/>
      <c r="AX295" s="271"/>
      <c r="AY295" s="272"/>
      <c r="AZ295" s="272"/>
      <c r="BA295" s="273" t="str">
        <f t="shared" si="9"/>
        <v>No</v>
      </c>
    </row>
    <row r="296" spans="1:53" ht="93" customHeight="1" x14ac:dyDescent="0.2">
      <c r="A296" s="209">
        <v>294</v>
      </c>
      <c r="B296" s="210"/>
      <c r="C296" s="210"/>
      <c r="D296" s="210"/>
      <c r="E296" s="211"/>
      <c r="F296" s="210"/>
      <c r="G296" s="210"/>
      <c r="H296" s="210"/>
      <c r="I296" s="221"/>
      <c r="J296" s="221"/>
      <c r="K296" s="213"/>
      <c r="L296" s="214"/>
      <c r="M296" s="237"/>
      <c r="N296" s="240"/>
      <c r="O296" s="239">
        <f>IFERROR(VLOOKUP(N296,'Listas Generales'!$B$25:$C$29,2,0),0)</f>
        <v>0</v>
      </c>
      <c r="P296" s="240"/>
      <c r="Q296" s="239">
        <f>IFERROR(VLOOKUP(P296,'Listas Generales'!$B$32:$C$36,2,0),0)</f>
        <v>0</v>
      </c>
      <c r="R296" s="240"/>
      <c r="S296" s="239">
        <f>IFERROR(VLOOKUP(R296,'Listas Generales'!$B$40:$C$44,2,0),0)</f>
        <v>0</v>
      </c>
      <c r="T296" s="241">
        <f t="shared" si="8"/>
        <v>0</v>
      </c>
      <c r="U296" s="240" t="str">
        <f>IFERROR(VLOOKUP(T296,'Listas Generales'!$B$4:$C$7,2,0),"-")</f>
        <v>Sin clasificar</v>
      </c>
      <c r="V296" s="215"/>
      <c r="W296" s="246"/>
      <c r="X296" s="247"/>
      <c r="Y296" s="247"/>
      <c r="Z296" s="247"/>
      <c r="AA296" s="247"/>
      <c r="AB296" s="248"/>
      <c r="AC296" s="257"/>
      <c r="AD296" s="252"/>
      <c r="AE296" s="252"/>
      <c r="AF296" s="252"/>
      <c r="AG296" s="252"/>
      <c r="AH296" s="255"/>
      <c r="AI296" s="283"/>
      <c r="AJ296" s="255"/>
      <c r="AK296" s="283"/>
      <c r="AL296" s="252"/>
      <c r="AM296" s="218"/>
      <c r="AN296" s="260" t="str">
        <f>IF(ISERROR(VLOOKUP(AL296,'Listas Ley Transparencia'!$H$3:$M$17,2,0)),"",VLOOKUP(AL296,'Listas Ley Transparencia'!$H$3:$M$17,2,0))</f>
        <v/>
      </c>
      <c r="AO296" s="261" t="str">
        <f>IF(ISERROR(VLOOKUP(AL296,'Listas Ley Transparencia'!$H$3:$M$17,3,0)),"",VLOOKUP(AL296,'Listas Ley Transparencia'!$H$3:$M$17,3,0))</f>
        <v/>
      </c>
      <c r="AP296" s="261" t="str">
        <f>IF(ISERROR(VLOOKUP(AL296,'Listas Ley Transparencia'!$H$3:$M$17,4,0)),"",VLOOKUP(AL296,'Listas Ley Transparencia'!$H$3:$M$17,4,0))</f>
        <v/>
      </c>
      <c r="AQ296" s="262" t="str">
        <f>IF(ISERROR(VLOOKUP(AL296,'Listas Ley Transparencia'!$H$3:$M$17,6,0)),"",VLOOKUP(AL296,'Listas Ley Transparencia'!$H$3:$M$17,6,0))</f>
        <v/>
      </c>
      <c r="AR296" s="246"/>
      <c r="AS296" s="217"/>
      <c r="AT296" s="247"/>
      <c r="AU296" s="247"/>
      <c r="AV296" s="208"/>
      <c r="AW296" s="270"/>
      <c r="AX296" s="271"/>
      <c r="AY296" s="272"/>
      <c r="AZ296" s="272"/>
      <c r="BA296" s="273" t="str">
        <f t="shared" si="9"/>
        <v>No</v>
      </c>
    </row>
    <row r="297" spans="1:53" ht="93" customHeight="1" x14ac:dyDescent="0.2">
      <c r="A297" s="209">
        <v>295</v>
      </c>
      <c r="B297" s="210"/>
      <c r="C297" s="210"/>
      <c r="D297" s="210"/>
      <c r="E297" s="211"/>
      <c r="F297" s="210"/>
      <c r="G297" s="210"/>
      <c r="H297" s="210"/>
      <c r="I297" s="221"/>
      <c r="J297" s="221"/>
      <c r="K297" s="213"/>
      <c r="L297" s="214"/>
      <c r="M297" s="237"/>
      <c r="N297" s="240"/>
      <c r="O297" s="239">
        <f>IFERROR(VLOOKUP(N297,'Listas Generales'!$B$25:$C$29,2,0),0)</f>
        <v>0</v>
      </c>
      <c r="P297" s="240"/>
      <c r="Q297" s="239">
        <f>IFERROR(VLOOKUP(P297,'Listas Generales'!$B$32:$C$36,2,0),0)</f>
        <v>0</v>
      </c>
      <c r="R297" s="240"/>
      <c r="S297" s="239">
        <f>IFERROR(VLOOKUP(R297,'Listas Generales'!$B$40:$C$44,2,0),0)</f>
        <v>0</v>
      </c>
      <c r="T297" s="241">
        <f t="shared" si="8"/>
        <v>0</v>
      </c>
      <c r="U297" s="240" t="str">
        <f>IFERROR(VLOOKUP(T297,'Listas Generales'!$B$4:$C$7,2,0),"-")</f>
        <v>Sin clasificar</v>
      </c>
      <c r="V297" s="215"/>
      <c r="W297" s="246"/>
      <c r="X297" s="247"/>
      <c r="Y297" s="247"/>
      <c r="Z297" s="247"/>
      <c r="AA297" s="247"/>
      <c r="AB297" s="248"/>
      <c r="AC297" s="257"/>
      <c r="AD297" s="252"/>
      <c r="AE297" s="252"/>
      <c r="AF297" s="252"/>
      <c r="AG297" s="252"/>
      <c r="AH297" s="255"/>
      <c r="AI297" s="283"/>
      <c r="AJ297" s="255"/>
      <c r="AK297" s="283"/>
      <c r="AL297" s="252"/>
      <c r="AM297" s="218"/>
      <c r="AN297" s="260" t="str">
        <f>IF(ISERROR(VLOOKUP(AL297,'Listas Ley Transparencia'!$H$3:$M$17,2,0)),"",VLOOKUP(AL297,'Listas Ley Transparencia'!$H$3:$M$17,2,0))</f>
        <v/>
      </c>
      <c r="AO297" s="261" t="str">
        <f>IF(ISERROR(VLOOKUP(AL297,'Listas Ley Transparencia'!$H$3:$M$17,3,0)),"",VLOOKUP(AL297,'Listas Ley Transparencia'!$H$3:$M$17,3,0))</f>
        <v/>
      </c>
      <c r="AP297" s="261" t="str">
        <f>IF(ISERROR(VLOOKUP(AL297,'Listas Ley Transparencia'!$H$3:$M$17,4,0)),"",VLOOKUP(AL297,'Listas Ley Transparencia'!$H$3:$M$17,4,0))</f>
        <v/>
      </c>
      <c r="AQ297" s="262" t="str">
        <f>IF(ISERROR(VLOOKUP(AL297,'Listas Ley Transparencia'!$H$3:$M$17,6,0)),"",VLOOKUP(AL297,'Listas Ley Transparencia'!$H$3:$M$17,6,0))</f>
        <v/>
      </c>
      <c r="AR297" s="246"/>
      <c r="AS297" s="217"/>
      <c r="AT297" s="247"/>
      <c r="AU297" s="247"/>
      <c r="AV297" s="208"/>
      <c r="AW297" s="270"/>
      <c r="AX297" s="271"/>
      <c r="AY297" s="272"/>
      <c r="AZ297" s="272"/>
      <c r="BA297" s="273" t="str">
        <f t="shared" si="9"/>
        <v>No</v>
      </c>
    </row>
    <row r="298" spans="1:53" ht="93" customHeight="1" x14ac:dyDescent="0.2">
      <c r="A298" s="209">
        <v>296</v>
      </c>
      <c r="B298" s="210"/>
      <c r="C298" s="210"/>
      <c r="D298" s="210"/>
      <c r="E298" s="211"/>
      <c r="F298" s="210"/>
      <c r="G298" s="210"/>
      <c r="H298" s="210"/>
      <c r="I298" s="221"/>
      <c r="J298" s="221"/>
      <c r="K298" s="213"/>
      <c r="L298" s="214"/>
      <c r="M298" s="237"/>
      <c r="N298" s="240"/>
      <c r="O298" s="239">
        <f>IFERROR(VLOOKUP(N298,'Listas Generales'!$B$25:$C$29,2,0),0)</f>
        <v>0</v>
      </c>
      <c r="P298" s="240"/>
      <c r="Q298" s="239">
        <f>IFERROR(VLOOKUP(P298,'Listas Generales'!$B$32:$C$36,2,0),0)</f>
        <v>0</v>
      </c>
      <c r="R298" s="240"/>
      <c r="S298" s="239">
        <f>IFERROR(VLOOKUP(R298,'Listas Generales'!$B$40:$C$44,2,0),0)</f>
        <v>0</v>
      </c>
      <c r="T298" s="241">
        <f t="shared" si="8"/>
        <v>0</v>
      </c>
      <c r="U298" s="240" t="str">
        <f>IFERROR(VLOOKUP(T298,'Listas Generales'!$B$4:$C$7,2,0),"-")</f>
        <v>Sin clasificar</v>
      </c>
      <c r="V298" s="215"/>
      <c r="W298" s="246"/>
      <c r="X298" s="247"/>
      <c r="Y298" s="247"/>
      <c r="Z298" s="247"/>
      <c r="AA298" s="247"/>
      <c r="AB298" s="248"/>
      <c r="AC298" s="257"/>
      <c r="AD298" s="252"/>
      <c r="AE298" s="252"/>
      <c r="AF298" s="252"/>
      <c r="AG298" s="252"/>
      <c r="AH298" s="255"/>
      <c r="AI298" s="283"/>
      <c r="AJ298" s="255"/>
      <c r="AK298" s="283"/>
      <c r="AL298" s="252"/>
      <c r="AM298" s="218"/>
      <c r="AN298" s="260" t="str">
        <f>IF(ISERROR(VLOOKUP(AL298,'Listas Ley Transparencia'!$H$3:$M$17,2,0)),"",VLOOKUP(AL298,'Listas Ley Transparencia'!$H$3:$M$17,2,0))</f>
        <v/>
      </c>
      <c r="AO298" s="261" t="str">
        <f>IF(ISERROR(VLOOKUP(AL298,'Listas Ley Transparencia'!$H$3:$M$17,3,0)),"",VLOOKUP(AL298,'Listas Ley Transparencia'!$H$3:$M$17,3,0))</f>
        <v/>
      </c>
      <c r="AP298" s="261" t="str">
        <f>IF(ISERROR(VLOOKUP(AL298,'Listas Ley Transparencia'!$H$3:$M$17,4,0)),"",VLOOKUP(AL298,'Listas Ley Transparencia'!$H$3:$M$17,4,0))</f>
        <v/>
      </c>
      <c r="AQ298" s="262" t="str">
        <f>IF(ISERROR(VLOOKUP(AL298,'Listas Ley Transparencia'!$H$3:$M$17,6,0)),"",VLOOKUP(AL298,'Listas Ley Transparencia'!$H$3:$M$17,6,0))</f>
        <v/>
      </c>
      <c r="AR298" s="246"/>
      <c r="AS298" s="217"/>
      <c r="AT298" s="247"/>
      <c r="AU298" s="247"/>
      <c r="AV298" s="208"/>
      <c r="AW298" s="270"/>
      <c r="AX298" s="271"/>
      <c r="AY298" s="272"/>
      <c r="AZ298" s="272"/>
      <c r="BA298" s="273" t="str">
        <f t="shared" si="9"/>
        <v>No</v>
      </c>
    </row>
    <row r="299" spans="1:53" ht="93" customHeight="1" x14ac:dyDescent="0.2">
      <c r="A299" s="209">
        <v>297</v>
      </c>
      <c r="B299" s="210"/>
      <c r="C299" s="210"/>
      <c r="D299" s="210"/>
      <c r="E299" s="211"/>
      <c r="F299" s="210"/>
      <c r="G299" s="210"/>
      <c r="H299" s="210"/>
      <c r="I299" s="221"/>
      <c r="J299" s="221"/>
      <c r="K299" s="213"/>
      <c r="L299" s="214"/>
      <c r="M299" s="237"/>
      <c r="N299" s="240"/>
      <c r="O299" s="239">
        <f>IFERROR(VLOOKUP(N299,'Listas Generales'!$B$25:$C$29,2,0),0)</f>
        <v>0</v>
      </c>
      <c r="P299" s="240"/>
      <c r="Q299" s="239">
        <f>IFERROR(VLOOKUP(P299,'Listas Generales'!$B$32:$C$36,2,0),0)</f>
        <v>0</v>
      </c>
      <c r="R299" s="240"/>
      <c r="S299" s="239">
        <f>IFERROR(VLOOKUP(R299,'Listas Generales'!$B$40:$C$44,2,0),0)</f>
        <v>0</v>
      </c>
      <c r="T299" s="241">
        <f t="shared" si="8"/>
        <v>0</v>
      </c>
      <c r="U299" s="240" t="str">
        <f>IFERROR(VLOOKUP(T299,'Listas Generales'!$B$4:$C$7,2,0),"-")</f>
        <v>Sin clasificar</v>
      </c>
      <c r="V299" s="215"/>
      <c r="W299" s="246"/>
      <c r="X299" s="247"/>
      <c r="Y299" s="247"/>
      <c r="Z299" s="247"/>
      <c r="AA299" s="247"/>
      <c r="AB299" s="248"/>
      <c r="AC299" s="257"/>
      <c r="AD299" s="252"/>
      <c r="AE299" s="252"/>
      <c r="AF299" s="252"/>
      <c r="AG299" s="252"/>
      <c r="AH299" s="255"/>
      <c r="AI299" s="283"/>
      <c r="AJ299" s="255"/>
      <c r="AK299" s="283"/>
      <c r="AL299" s="252"/>
      <c r="AM299" s="218"/>
      <c r="AN299" s="260" t="str">
        <f>IF(ISERROR(VLOOKUP(AL299,'Listas Ley Transparencia'!$H$3:$M$17,2,0)),"",VLOOKUP(AL299,'Listas Ley Transparencia'!$H$3:$M$17,2,0))</f>
        <v/>
      </c>
      <c r="AO299" s="261" t="str">
        <f>IF(ISERROR(VLOOKUP(AL299,'Listas Ley Transparencia'!$H$3:$M$17,3,0)),"",VLOOKUP(AL299,'Listas Ley Transparencia'!$H$3:$M$17,3,0))</f>
        <v/>
      </c>
      <c r="AP299" s="261" t="str">
        <f>IF(ISERROR(VLOOKUP(AL299,'Listas Ley Transparencia'!$H$3:$M$17,4,0)),"",VLOOKUP(AL299,'Listas Ley Transparencia'!$H$3:$M$17,4,0))</f>
        <v/>
      </c>
      <c r="AQ299" s="262" t="str">
        <f>IF(ISERROR(VLOOKUP(AL299,'Listas Ley Transparencia'!$H$3:$M$17,6,0)),"",VLOOKUP(AL299,'Listas Ley Transparencia'!$H$3:$M$17,6,0))</f>
        <v/>
      </c>
      <c r="AR299" s="246"/>
      <c r="AS299" s="217"/>
      <c r="AT299" s="247"/>
      <c r="AU299" s="247"/>
      <c r="AV299" s="208"/>
      <c r="AW299" s="270"/>
      <c r="AX299" s="271"/>
      <c r="AY299" s="272"/>
      <c r="AZ299" s="272"/>
      <c r="BA299" s="273" t="str">
        <f t="shared" si="9"/>
        <v>No</v>
      </c>
    </row>
    <row r="300" spans="1:53" ht="93" customHeight="1" x14ac:dyDescent="0.2">
      <c r="A300" s="209">
        <v>298</v>
      </c>
      <c r="B300" s="210"/>
      <c r="C300" s="210"/>
      <c r="D300" s="210"/>
      <c r="E300" s="211"/>
      <c r="F300" s="210"/>
      <c r="G300" s="210"/>
      <c r="H300" s="210"/>
      <c r="I300" s="221"/>
      <c r="J300" s="221"/>
      <c r="K300" s="213"/>
      <c r="L300" s="214"/>
      <c r="M300" s="237"/>
      <c r="N300" s="240"/>
      <c r="O300" s="239">
        <f>IFERROR(VLOOKUP(N300,'Listas Generales'!$B$25:$C$29,2,0),0)</f>
        <v>0</v>
      </c>
      <c r="P300" s="240"/>
      <c r="Q300" s="239">
        <f>IFERROR(VLOOKUP(P300,'Listas Generales'!$B$32:$C$36,2,0),0)</f>
        <v>0</v>
      </c>
      <c r="R300" s="240"/>
      <c r="S300" s="239">
        <f>IFERROR(VLOOKUP(R300,'Listas Generales'!$B$40:$C$44,2,0),0)</f>
        <v>0</v>
      </c>
      <c r="T300" s="241">
        <f t="shared" si="8"/>
        <v>0</v>
      </c>
      <c r="U300" s="240" t="str">
        <f>IFERROR(VLOOKUP(T300,'Listas Generales'!$B$4:$C$7,2,0),"-")</f>
        <v>Sin clasificar</v>
      </c>
      <c r="V300" s="215"/>
      <c r="W300" s="246"/>
      <c r="X300" s="247"/>
      <c r="Y300" s="247"/>
      <c r="Z300" s="247"/>
      <c r="AA300" s="247"/>
      <c r="AB300" s="248"/>
      <c r="AC300" s="257"/>
      <c r="AD300" s="252"/>
      <c r="AE300" s="252"/>
      <c r="AF300" s="252"/>
      <c r="AG300" s="252"/>
      <c r="AH300" s="255"/>
      <c r="AI300" s="283"/>
      <c r="AJ300" s="255"/>
      <c r="AK300" s="283"/>
      <c r="AL300" s="252"/>
      <c r="AM300" s="218"/>
      <c r="AN300" s="260" t="str">
        <f>IF(ISERROR(VLOOKUP(AL300,'Listas Ley Transparencia'!$H$3:$M$17,2,0)),"",VLOOKUP(AL300,'Listas Ley Transparencia'!$H$3:$M$17,2,0))</f>
        <v/>
      </c>
      <c r="AO300" s="261" t="str">
        <f>IF(ISERROR(VLOOKUP(AL300,'Listas Ley Transparencia'!$H$3:$M$17,3,0)),"",VLOOKUP(AL300,'Listas Ley Transparencia'!$H$3:$M$17,3,0))</f>
        <v/>
      </c>
      <c r="AP300" s="261" t="str">
        <f>IF(ISERROR(VLOOKUP(AL300,'Listas Ley Transparencia'!$H$3:$M$17,4,0)),"",VLOOKUP(AL300,'Listas Ley Transparencia'!$H$3:$M$17,4,0))</f>
        <v/>
      </c>
      <c r="AQ300" s="262" t="str">
        <f>IF(ISERROR(VLOOKUP(AL300,'Listas Ley Transparencia'!$H$3:$M$17,6,0)),"",VLOOKUP(AL300,'Listas Ley Transparencia'!$H$3:$M$17,6,0))</f>
        <v/>
      </c>
      <c r="AR300" s="246"/>
      <c r="AS300" s="217"/>
      <c r="AT300" s="247"/>
      <c r="AU300" s="247"/>
      <c r="AV300" s="208"/>
      <c r="AW300" s="270"/>
      <c r="AX300" s="271"/>
      <c r="AY300" s="272"/>
      <c r="AZ300" s="272"/>
      <c r="BA300" s="273" t="str">
        <f t="shared" si="9"/>
        <v>No</v>
      </c>
    </row>
    <row r="301" spans="1:53" ht="93" customHeight="1" thickBot="1" x14ac:dyDescent="0.25">
      <c r="A301" s="227">
        <v>299</v>
      </c>
      <c r="B301" s="227"/>
      <c r="C301" s="227"/>
      <c r="D301" s="227"/>
      <c r="E301" s="228"/>
      <c r="F301" s="227"/>
      <c r="G301" s="227"/>
      <c r="H301" s="227"/>
      <c r="I301" s="229"/>
      <c r="J301" s="229"/>
      <c r="K301" s="230"/>
      <c r="L301" s="231"/>
      <c r="M301" s="242"/>
      <c r="N301" s="243"/>
      <c r="O301" s="244">
        <f>IFERROR(VLOOKUP(N301,'Listas Generales'!$B$25:$C$29,2,0),0)</f>
        <v>0</v>
      </c>
      <c r="P301" s="243"/>
      <c r="Q301" s="244">
        <f>IFERROR(VLOOKUP(P301,'Listas Generales'!$B$32:$C$36,2,0),0)</f>
        <v>0</v>
      </c>
      <c r="R301" s="243"/>
      <c r="S301" s="244">
        <f>IFERROR(VLOOKUP(R301,'Listas Generales'!$B$40:$C$44,2,0),0)</f>
        <v>0</v>
      </c>
      <c r="T301" s="245">
        <f t="shared" si="8"/>
        <v>0</v>
      </c>
      <c r="U301" s="243" t="str">
        <f>IFERROR(VLOOKUP(T301,'Listas Generales'!$B$4:$C$7,2,0),"-")</f>
        <v>Sin clasificar</v>
      </c>
      <c r="V301" s="232"/>
      <c r="W301" s="249"/>
      <c r="X301" s="250"/>
      <c r="Y301" s="250"/>
      <c r="Z301" s="250"/>
      <c r="AA301" s="250"/>
      <c r="AB301" s="251"/>
      <c r="AC301" s="258"/>
      <c r="AD301" s="259"/>
      <c r="AE301" s="259"/>
      <c r="AF301" s="259"/>
      <c r="AG301" s="259"/>
      <c r="AH301" s="259"/>
      <c r="AI301" s="284"/>
      <c r="AJ301" s="259"/>
      <c r="AK301" s="284"/>
      <c r="AL301" s="259"/>
      <c r="AM301" s="235"/>
      <c r="AN301" s="263" t="str">
        <f>IF(ISERROR(VLOOKUP(AL301,'Listas Ley Transparencia'!$H$3:$M$17,2,0)),"",VLOOKUP(AL301,'Listas Ley Transparencia'!$H$3:$M$17,2,0))</f>
        <v/>
      </c>
      <c r="AO301" s="264" t="str">
        <f>IF(ISERROR(VLOOKUP(AL301,'Listas Ley Transparencia'!$H$3:$M$17,3,0)),"",VLOOKUP(AL301,'Listas Ley Transparencia'!$H$3:$M$17,3,0))</f>
        <v/>
      </c>
      <c r="AP301" s="264" t="str">
        <f>IF(ISERROR(VLOOKUP(AL301,'Listas Ley Transparencia'!$H$3:$M$17,4,0)),"",VLOOKUP(AL301,'Listas Ley Transparencia'!$H$3:$M$17,4,0))</f>
        <v/>
      </c>
      <c r="AQ301" s="265" t="str">
        <f>IF(ISERROR(VLOOKUP(AL301,'Listas Ley Transparencia'!$H$3:$M$17,6,0)),"",VLOOKUP(AL301,'Listas Ley Transparencia'!$H$3:$M$17,6,0))</f>
        <v/>
      </c>
      <c r="AR301" s="249"/>
      <c r="AS301" s="233"/>
      <c r="AT301" s="250"/>
      <c r="AU301" s="250"/>
      <c r="AV301" s="234"/>
      <c r="AW301" s="274"/>
      <c r="AX301" s="275"/>
      <c r="AY301" s="276"/>
      <c r="AZ301" s="276"/>
      <c r="BA301" s="277" t="str">
        <f t="shared" si="9"/>
        <v>No</v>
      </c>
    </row>
    <row r="302" spans="1:53" x14ac:dyDescent="0.2"/>
    <row r="303" spans="1:53" x14ac:dyDescent="0.2"/>
    <row r="304" spans="1:53" x14ac:dyDescent="0.2"/>
    <row r="305" x14ac:dyDescent="0.2"/>
    <row r="306" x14ac:dyDescent="0.2"/>
  </sheetData>
  <protectedRanges>
    <protectedRange sqref="AX7:AZ301" name="icc"/>
    <protectedRange sqref="AW7:AW301" name="datoabierto"/>
    <protectedRange sqref="AS7 AF45:AL49 AC50:AL301 AC7:AL44" name="transpap1"/>
    <protectedRange sqref="V7:V301" name="valorap4"/>
    <protectedRange sqref="P7:P301" name="valorap2"/>
    <protectedRange sqref="K7:L7 D29 K14:L301" name="retendoc"/>
    <protectedRange sqref="F8:H8 F9:J9 C11 C13 F13:G13 B11:B13 F10:G11 G12 B8:C10 D15:J18 E29:J29 D14:H14 D21:J28 B54:J301 D30:J44 F51:H53 B14:C53 B7:J7" name="Identificación"/>
    <protectedRange sqref="M7:N301" name="valorap1"/>
    <protectedRange sqref="R50:R301 R7:R44" name="valorap3"/>
    <protectedRange sqref="W7:AB301" name="datospersonales"/>
    <protectedRange sqref="AR7 AT7:AV7 AR50:AV301 AR45:AT49 AR8:AV44 AM7:AM301" name="transpap2"/>
    <protectedRange sqref="E8" name="Identificación_1"/>
    <protectedRange sqref="I8:J8" name="Identificación_2"/>
    <protectedRange sqref="K8:L8 D8" name="retendoc_1"/>
    <protectedRange sqref="D9:E9" name="Identificación_3"/>
    <protectedRange sqref="K9" name="retendoc_2"/>
    <protectedRange sqref="L9" name="Identificación_4"/>
    <protectedRange sqref="D10:E10" name="Identificación_7"/>
    <protectedRange sqref="H10:J10" name="Identificación_8"/>
    <protectedRange sqref="K10:L10" name="retendoc_3"/>
    <protectedRange sqref="D11:E11" name="Identificación_9"/>
    <protectedRange sqref="H11:J11" name="Identificación_10"/>
    <protectedRange sqref="K11:L11" name="retendoc_4"/>
    <protectedRange sqref="C12:F12" name="Identificación_11"/>
    <protectedRange sqref="H12:J12" name="Identificación_12"/>
    <protectedRange sqref="K12:L12" name="retendoc_5"/>
    <protectedRange sqref="D13:E13" name="Identificación_13"/>
    <protectedRange sqref="H13:J13 I14:J14" name="Identificación_14"/>
    <protectedRange sqref="K13:L13" name="retendoc_6"/>
    <protectedRange sqref="D45:J49 D50:E53 F50:J50 I51:J53" name="Identificación_5"/>
    <protectedRange sqref="R45:R49" name="valorap3_1"/>
    <protectedRange sqref="AC45:AE49" name="transpap1_1"/>
    <protectedRange sqref="AU45:AV49" name="transpap2_1"/>
  </protectedRanges>
  <dataConsolidate/>
  <mergeCells count="8">
    <mergeCell ref="A1:D3"/>
    <mergeCell ref="E1:AZ3"/>
    <mergeCell ref="AX4:BA4"/>
    <mergeCell ref="K4:L4"/>
    <mergeCell ref="W4:AB4"/>
    <mergeCell ref="AC4:AV4"/>
    <mergeCell ref="A4:J4"/>
    <mergeCell ref="M4:V4"/>
  </mergeCells>
  <conditionalFormatting sqref="A5:L5">
    <cfRule type="duplicateValues" dxfId="28" priority="175"/>
  </conditionalFormatting>
  <conditionalFormatting sqref="N6:N301">
    <cfRule type="cellIs" dxfId="27" priority="68" operator="equal">
      <formula>"Sin clasificar"</formula>
    </cfRule>
  </conditionalFormatting>
  <conditionalFormatting sqref="P6:P301">
    <cfRule type="cellIs" dxfId="20" priority="55" operator="equal">
      <formula>"Sin clasificar"</formula>
    </cfRule>
  </conditionalFormatting>
  <conditionalFormatting sqref="P7:P301">
    <cfRule type="cellIs" dxfId="19" priority="162" operator="equal">
      <formula>"Bajo"</formula>
    </cfRule>
    <cfRule type="cellIs" dxfId="18" priority="163" operator="equal">
      <formula>"Medio"</formula>
    </cfRule>
    <cfRule type="cellIs" dxfId="17" priority="164" operator="equal">
      <formula>"Alto"</formula>
    </cfRule>
  </conditionalFormatting>
  <conditionalFormatting sqref="R6:R301">
    <cfRule type="cellIs" dxfId="13" priority="5" operator="equal">
      <formula>"Sin clasificar"</formula>
    </cfRule>
  </conditionalFormatting>
  <conditionalFormatting sqref="R7:R301">
    <cfRule type="cellIs" dxfId="12" priority="6" operator="equal">
      <formula>"Bajo"</formula>
    </cfRule>
    <cfRule type="cellIs" dxfId="11" priority="7" operator="equal">
      <formula>"Medio"</formula>
    </cfRule>
    <cfRule type="cellIs" dxfId="10" priority="8" operator="equal">
      <formula>"Alto"</formula>
    </cfRule>
  </conditionalFormatting>
  <conditionalFormatting sqref="U6:U301">
    <cfRule type="cellIs" dxfId="9" priority="77" operator="equal">
      <formula>"Sin clasificar"</formula>
    </cfRule>
    <cfRule type="cellIs" dxfId="8" priority="78" operator="equal">
      <formula>"Bajo"</formula>
    </cfRule>
    <cfRule type="cellIs" dxfId="7" priority="79" operator="equal">
      <formula>"Medio"</formula>
    </cfRule>
    <cfRule type="cellIs" dxfId="6" priority="80" operator="equal">
      <formula>"Alto"</formula>
    </cfRule>
  </conditionalFormatting>
  <conditionalFormatting sqref="X7:AB301">
    <cfRule type="expression" dxfId="5" priority="45">
      <formula>IF($W7&lt;&gt;"Si",1,0)</formula>
    </cfRule>
  </conditionalFormatting>
  <conditionalFormatting sqref="AC7:AH301">
    <cfRule type="expression" dxfId="4" priority="1">
      <formula>IF(AND($M7&lt;&gt;"Datos / Información",$M7&lt;&gt;"Bases de datos"),1,0)</formula>
    </cfRule>
  </conditionalFormatting>
  <conditionalFormatting sqref="AI7:AI301 AK7:AK301">
    <cfRule type="expression" dxfId="3" priority="40">
      <formula>IF(AH7&lt;&gt;"Definido manualmente",1,0)</formula>
    </cfRule>
  </conditionalFormatting>
  <conditionalFormatting sqref="AJ7:AJ301 AL7:AM301">
    <cfRule type="expression" dxfId="2" priority="39">
      <formula>IF(AND($M7&lt;&gt;"Datos / Información",$M7&lt;&gt;"Bases de datos"),1,0)</formula>
    </cfRule>
  </conditionalFormatting>
  <conditionalFormatting sqref="AR7:AW301">
    <cfRule type="expression" dxfId="1" priority="2">
      <formula>IF(AND($M7&lt;&gt;"Datos / Información",$M7&lt;&gt;"Bases de datos"),1,0)</formula>
    </cfRule>
  </conditionalFormatting>
  <conditionalFormatting sqref="BA7:BA301">
    <cfRule type="cellIs" dxfId="0" priority="88" operator="equal">
      <formula>"No"</formula>
    </cfRule>
  </conditionalFormatting>
  <dataValidations count="9">
    <dataValidation type="list" allowBlank="1" showInputMessage="1" showErrorMessage="1" sqref="M7:M301" xr:uid="{00000000-0002-0000-0400-000000000000}">
      <formula1>lst_tipoactivos</formula1>
    </dataValidation>
    <dataValidation type="list" allowBlank="1" showInputMessage="1" showErrorMessage="1" sqref="N7:N301" xr:uid="{00000000-0002-0000-0400-000001000000}">
      <formula1>lst_confidencialidad</formula1>
    </dataValidation>
    <dataValidation type="list" allowBlank="1" showInputMessage="1" showErrorMessage="1" sqref="P7:P301" xr:uid="{00000000-0002-0000-0400-000002000000}">
      <formula1>lst_integridad</formula1>
    </dataValidation>
    <dataValidation type="list" allowBlank="1" showInputMessage="1" showErrorMessage="1" sqref="R7:R301" xr:uid="{00000000-0002-0000-0400-000003000000}">
      <formula1>lst_disponibilidad</formula1>
    </dataValidation>
    <dataValidation type="list" allowBlank="1" showInputMessage="1" showErrorMessage="1" sqref="AE7:AE301" xr:uid="{00000000-0002-0000-0400-000004000000}">
      <formula1>lst_formato</formula1>
    </dataValidation>
    <dataValidation type="list" allowBlank="1" showInputMessage="1" showErrorMessage="1" sqref="AL7:AL301" xr:uid="{00000000-0002-0000-0400-000005000000}">
      <formula1>lst_condleg</formula1>
    </dataValidation>
    <dataValidation type="list" allowBlank="1" showInputMessage="1" showErrorMessage="1" sqref="AR7:AR301" xr:uid="{00000000-0002-0000-0400-000006000000}">
      <formula1>lst_clasoreserinfo</formula1>
    </dataValidation>
    <dataValidation type="list" allowBlank="1" showInputMessage="1" showErrorMessage="1" sqref="AT7:AT301" xr:uid="{00000000-0002-0000-0400-000007000000}">
      <formula1>lst_frecuencia</formula1>
    </dataValidation>
    <dataValidation type="list" allowBlank="1" showInputMessage="1" showErrorMessage="1" sqref="AX7:AZ301" xr:uid="{00000000-0002-0000-0400-000008000000}">
      <formula1>lst_datosabiertos</formula1>
    </dataValidation>
  </dataValidations>
  <pageMargins left="0.70866141732283472" right="0.70866141732283472" top="0.74803149606299213" bottom="0.74803149606299213" header="0.31496062992125984" footer="0.31496062992125984"/>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69" operator="containsText" id="{E89A6856-6B85-4D1A-928F-602AC2BBB2AB}">
            <xm:f>NOT(ISERROR(SEARCH("Baja",N6)))</xm:f>
            <xm:f>"Baja"</xm:f>
            <x14:dxf>
              <font>
                <color auto="1"/>
              </font>
              <fill>
                <patternFill patternType="lightDown">
                  <fgColor theme="0" tint="-0.24994659260841701"/>
                  <bgColor rgb="FF92D050"/>
                </patternFill>
              </fill>
            </x14:dxf>
          </x14:cfRule>
          <x14:cfRule type="containsText" priority="70" operator="containsText" id="{E118C2F2-CFA3-432D-8CDA-053512E7C92D}">
            <xm:f>NOT(ISERROR(SEARCH("Medio",N6)))</xm:f>
            <xm:f>"Medio"</xm:f>
            <x14:dxf>
              <fill>
                <patternFill patternType="lightDown">
                  <fgColor rgb="FFFFFF99"/>
                  <bgColor rgb="FFFFFF00"/>
                </patternFill>
              </fill>
            </x14:dxf>
          </x14:cfRule>
          <x14:cfRule type="containsText" priority="71" operator="containsText" id="{A17D8985-35A1-45F7-8E50-477BD3A01F1C}">
            <xm:f>NOT(ISERROR(SEARCH("Alta",N6)))</xm:f>
            <xm:f>"Alta"</xm:f>
            <x14:dxf>
              <font>
                <color theme="0"/>
              </font>
              <fill>
                <patternFill patternType="lightUp">
                  <fgColor theme="1" tint="0.499984740745262"/>
                  <bgColor rgb="FFC00000"/>
                </patternFill>
              </fill>
            </x14:dxf>
          </x14:cfRule>
          <xm:sqref>N6:N301</xm:sqref>
        </x14:conditionalFormatting>
        <x14:conditionalFormatting xmlns:xm="http://schemas.microsoft.com/office/excel/2006/main">
          <x14:cfRule type="containsText" priority="56" operator="containsText" id="{7A3C90BE-7641-45B2-8BBD-64BD9DB225E2}">
            <xm:f>NOT(ISERROR(SEARCH("Baja",P6)))</xm:f>
            <xm:f>"Baja"</xm:f>
            <x14:dxf>
              <font>
                <color auto="1"/>
              </font>
              <fill>
                <patternFill patternType="lightDown">
                  <fgColor theme="0" tint="-0.24994659260841701"/>
                  <bgColor rgb="FF92D050"/>
                </patternFill>
              </fill>
            </x14:dxf>
          </x14:cfRule>
          <x14:cfRule type="containsText" priority="57" operator="containsText" id="{83D6D407-CC5F-45F4-ADA0-E503B8F69095}">
            <xm:f>NOT(ISERROR(SEARCH("Medio",P6)))</xm:f>
            <xm:f>"Medio"</xm:f>
            <x14:dxf>
              <fill>
                <patternFill patternType="lightDown">
                  <fgColor rgb="FFFFFF99"/>
                  <bgColor rgb="FFFFFF00"/>
                </patternFill>
              </fill>
            </x14:dxf>
          </x14:cfRule>
          <x14:cfRule type="containsText" priority="58" operator="containsText" id="{4199AEE9-4B1D-4FC6-A50B-C52FA929BC78}">
            <xm:f>NOT(ISERROR(SEARCH("Alta",P6)))</xm:f>
            <xm:f>"Alta"</xm:f>
            <x14:dxf>
              <font>
                <color theme="0"/>
              </font>
              <fill>
                <patternFill patternType="lightUp">
                  <fgColor theme="1" tint="0.499984740745262"/>
                  <bgColor rgb="FFC00000"/>
                </patternFill>
              </fill>
            </x14:dxf>
          </x14:cfRule>
          <xm:sqref>P6</xm:sqref>
        </x14:conditionalFormatting>
        <x14:conditionalFormatting xmlns:xm="http://schemas.microsoft.com/office/excel/2006/main">
          <x14:cfRule type="containsText" priority="52" operator="containsText" id="{7490973A-B945-44BF-B6A9-8E11E2EEAC14}">
            <xm:f>NOT(ISERROR(SEARCH("Baja",R6)))</xm:f>
            <xm:f>"Baja"</xm:f>
            <x14:dxf>
              <font>
                <color auto="1"/>
              </font>
              <fill>
                <patternFill patternType="lightDown">
                  <fgColor theme="0" tint="-0.24994659260841701"/>
                  <bgColor rgb="FF92D050"/>
                </patternFill>
              </fill>
            </x14:dxf>
          </x14:cfRule>
          <x14:cfRule type="containsText" priority="53" operator="containsText" id="{BB60146A-8CDF-4E54-BC15-81D136D42622}">
            <xm:f>NOT(ISERROR(SEARCH("Medio",R6)))</xm:f>
            <xm:f>"Medio"</xm:f>
            <x14:dxf>
              <fill>
                <patternFill patternType="lightDown">
                  <fgColor rgb="FFFFFF99"/>
                  <bgColor rgb="FFFFFF00"/>
                </patternFill>
              </fill>
            </x14:dxf>
          </x14:cfRule>
          <x14:cfRule type="containsText" priority="54" operator="containsText" id="{46C69464-868F-4E74-B25F-23138C795C2A}">
            <xm:f>NOT(ISERROR(SEARCH("Alta",R6)))</xm:f>
            <xm:f>"Alta"</xm:f>
            <x14:dxf>
              <font>
                <color theme="0"/>
              </font>
              <fill>
                <patternFill patternType="lightUp">
                  <fgColor theme="1" tint="0.499984740745262"/>
                  <bgColor rgb="FFC00000"/>
                </patternFill>
              </fill>
            </x14:dxf>
          </x14:cfRule>
          <xm:sqref>R6</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9000000}">
          <x14:formula1>
            <xm:f>'Listas Ley Transparencia'!$O$3:$O$10</xm:f>
          </x14:formula1>
          <xm:sqref>AU7:AU301</xm:sqref>
        </x14:dataValidation>
        <x14:dataValidation type="list" allowBlank="1" showInputMessage="1" showErrorMessage="1" xr:uid="{00000000-0002-0000-0400-00000A000000}">
          <x14:formula1>
            <xm:f>'Listas Generales'!$E$25:$E$27</xm:f>
          </x14:formula1>
          <xm:sqref>W7:W301</xm:sqref>
        </x14:dataValidation>
        <x14:dataValidation type="list" allowBlank="1" showInputMessage="1" showErrorMessage="1" xr:uid="{00000000-0002-0000-0400-00000B000000}">
          <x14:formula1>
            <xm:f>'Listas Ley Transparencia'!$B$3:$B$7</xm:f>
          </x14:formula1>
          <xm:sqref>AC7:AC301</xm:sqref>
        </x14:dataValidation>
        <x14:dataValidation type="list" allowBlank="1" showInputMessage="1" showErrorMessage="1" xr:uid="{00000000-0002-0000-0400-00000C000000}">
          <x14:formula1>
            <xm:f>'Listas Ley Transparencia'!$C$3:$C$8</xm:f>
          </x14:formula1>
          <xm:sqref>AD7:AD301</xm:sqref>
        </x14:dataValidation>
        <x14:dataValidation type="list" allowBlank="1" showInputMessage="1" showErrorMessage="1" xr:uid="{00000000-0002-0000-0400-00000D000000}">
          <x14:formula1>
            <xm:f>'Listas Ley Transparencia'!$E$3:$E$6</xm:f>
          </x14:formula1>
          <xm:sqref>AF7:AF301</xm:sqref>
        </x14:dataValidation>
        <x14:dataValidation type="list" allowBlank="1" showInputMessage="1" showErrorMessage="1" xr:uid="{00000000-0002-0000-0400-00000E000000}">
          <x14:formula1>
            <xm:f>'Listas Generales'!$E$35:$E$38</xm:f>
          </x14:formula1>
          <xm:sqref>AB7:AB301</xm:sqref>
        </x14:dataValidation>
        <x14:dataValidation type="list" allowBlank="1" showInputMessage="1" showErrorMessage="1" xr:uid="{00000000-0002-0000-0400-00000F000000}">
          <x14:formula1>
            <xm:f>'Listas Generales'!$E$20:$E$22</xm:f>
          </x14:formula1>
          <xm:sqref>X7:AA301</xm:sqref>
        </x14:dataValidation>
        <x14:dataValidation type="list" allowBlank="1" showInputMessage="1" showErrorMessage="1" xr:uid="{00000000-0002-0000-0400-000010000000}">
          <x14:formula1>
            <xm:f>'Listas Ley Transparencia'!$F$3:$F$48</xm:f>
          </x14:formula1>
          <xm:sqref>AH7:AH301</xm:sqref>
        </x14:dataValidation>
        <x14:dataValidation type="list" allowBlank="1" showInputMessage="1" showErrorMessage="1" xr:uid="{00000000-0002-0000-0400-000011000000}">
          <x14:formula1>
            <xm:f>'Listas Ley Transparencia'!$G$3:$G$48</xm:f>
          </x14:formula1>
          <xm:sqref>AJ7:AJ301</xm:sqref>
        </x14:dataValidation>
        <x14:dataValidation type="list" allowBlank="1" showInputMessage="1" showErrorMessage="1" xr:uid="{00000000-0002-0000-0400-000012000000}">
          <x14:formula1>
            <xm:f>'Listas Generales'!$E$41:$E$43</xm:f>
          </x14:formula1>
          <xm:sqref>AW7:AW301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B1:P48"/>
  <sheetViews>
    <sheetView zoomScale="80" zoomScaleNormal="80" workbookViewId="0">
      <selection activeCell="J15" sqref="J15"/>
    </sheetView>
  </sheetViews>
  <sheetFormatPr baseColWidth="10" defaultColWidth="11.5703125" defaultRowHeight="15" x14ac:dyDescent="0.25"/>
  <cols>
    <col min="1" max="1" width="6.5703125" style="140" customWidth="1"/>
    <col min="2" max="2" width="11.5703125" style="139"/>
    <col min="3" max="3" width="31.28515625" style="140" customWidth="1"/>
    <col min="4" max="4" width="34.28515625" style="140" bestFit="1" customWidth="1"/>
    <col min="5" max="14" width="34.28515625" style="140" customWidth="1"/>
    <col min="15" max="15" width="21.7109375" style="140" bestFit="1" customWidth="1"/>
    <col min="16" max="16" width="28.5703125" style="140" customWidth="1"/>
    <col min="17" max="16384" width="11.5703125" style="140"/>
  </cols>
  <sheetData>
    <row r="1" spans="2:16" ht="15.75" thickBot="1" x14ac:dyDescent="0.3"/>
    <row r="2" spans="2:16" ht="45.75" thickBot="1" x14ac:dyDescent="0.3">
      <c r="B2" s="166" t="s">
        <v>100</v>
      </c>
      <c r="C2" s="141" t="s">
        <v>103</v>
      </c>
      <c r="D2" s="141" t="s">
        <v>263</v>
      </c>
      <c r="E2" s="141" t="s">
        <v>109</v>
      </c>
      <c r="F2" s="142" t="s">
        <v>115</v>
      </c>
      <c r="G2" s="142" t="s">
        <v>121</v>
      </c>
      <c r="H2" s="141" t="s">
        <v>127</v>
      </c>
      <c r="I2" s="143" t="s">
        <v>223</v>
      </c>
      <c r="J2" s="143" t="s">
        <v>136</v>
      </c>
      <c r="K2" s="143" t="s">
        <v>224</v>
      </c>
      <c r="L2" s="141" t="s">
        <v>264</v>
      </c>
      <c r="M2" s="141" t="s">
        <v>265</v>
      </c>
      <c r="N2" s="141" t="s">
        <v>266</v>
      </c>
      <c r="O2" s="141" t="s">
        <v>267</v>
      </c>
      <c r="P2" s="126" t="s">
        <v>268</v>
      </c>
    </row>
    <row r="3" spans="2:16" s="139" customFormat="1" ht="75.75" thickBot="1" x14ac:dyDescent="0.3">
      <c r="B3" s="144" t="s">
        <v>269</v>
      </c>
      <c r="C3" s="144" t="s">
        <v>270</v>
      </c>
      <c r="D3" s="145" t="s">
        <v>271</v>
      </c>
      <c r="E3" s="146" t="s">
        <v>272</v>
      </c>
      <c r="F3" s="175" t="s">
        <v>273</v>
      </c>
      <c r="G3" s="175" t="s">
        <v>273</v>
      </c>
      <c r="H3" s="147" t="s">
        <v>274</v>
      </c>
      <c r="I3" s="148" t="s">
        <v>275</v>
      </c>
      <c r="J3" s="148" t="s">
        <v>276</v>
      </c>
      <c r="K3" s="149" t="s">
        <v>277</v>
      </c>
      <c r="L3" s="150" t="s">
        <v>278</v>
      </c>
      <c r="M3" s="151" t="s">
        <v>279</v>
      </c>
      <c r="N3" s="145" t="s">
        <v>280</v>
      </c>
      <c r="O3" s="144" t="s">
        <v>281</v>
      </c>
      <c r="P3" s="145" t="s">
        <v>282</v>
      </c>
    </row>
    <row r="4" spans="2:16" s="139" customFormat="1" ht="45.75" thickBot="1" x14ac:dyDescent="0.3">
      <c r="B4" s="152" t="s">
        <v>283</v>
      </c>
      <c r="C4" s="152" t="s">
        <v>284</v>
      </c>
      <c r="D4" s="153" t="s">
        <v>285</v>
      </c>
      <c r="E4" s="154" t="s">
        <v>286</v>
      </c>
      <c r="F4" s="176" t="s">
        <v>287</v>
      </c>
      <c r="G4" s="176" t="s">
        <v>287</v>
      </c>
      <c r="H4" s="155" t="s">
        <v>288</v>
      </c>
      <c r="I4" s="156" t="s">
        <v>275</v>
      </c>
      <c r="J4" s="156" t="s">
        <v>289</v>
      </c>
      <c r="K4" s="151" t="s">
        <v>277</v>
      </c>
      <c r="L4" s="150" t="s">
        <v>290</v>
      </c>
      <c r="M4" s="151" t="s">
        <v>279</v>
      </c>
      <c r="N4" s="153" t="s">
        <v>291</v>
      </c>
      <c r="O4" s="152" t="s">
        <v>292</v>
      </c>
      <c r="P4" s="157" t="s">
        <v>293</v>
      </c>
    </row>
    <row r="5" spans="2:16" s="139" customFormat="1" ht="60.75" thickBot="1" x14ac:dyDescent="0.3">
      <c r="B5" s="152" t="s">
        <v>294</v>
      </c>
      <c r="C5" s="152" t="s">
        <v>295</v>
      </c>
      <c r="D5" s="153" t="s">
        <v>296</v>
      </c>
      <c r="E5" s="158" t="s">
        <v>297</v>
      </c>
      <c r="F5" s="176" t="s">
        <v>298</v>
      </c>
      <c r="G5" s="176" t="s">
        <v>298</v>
      </c>
      <c r="H5" s="155" t="s">
        <v>299</v>
      </c>
      <c r="I5" s="156" t="s">
        <v>275</v>
      </c>
      <c r="J5" s="156" t="s">
        <v>300</v>
      </c>
      <c r="K5" s="151" t="s">
        <v>277</v>
      </c>
      <c r="L5" s="159" t="s">
        <v>301</v>
      </c>
      <c r="M5" s="151" t="s">
        <v>279</v>
      </c>
      <c r="N5" s="153" t="s">
        <v>302</v>
      </c>
      <c r="O5" s="153" t="s">
        <v>303</v>
      </c>
    </row>
    <row r="6" spans="2:16" s="139" customFormat="1" ht="45.75" thickBot="1" x14ac:dyDescent="0.3">
      <c r="B6" s="160" t="s">
        <v>304</v>
      </c>
      <c r="C6" s="152" t="s">
        <v>305</v>
      </c>
      <c r="D6" s="153" t="s">
        <v>306</v>
      </c>
      <c r="E6" s="139" t="s">
        <v>278</v>
      </c>
      <c r="F6" s="176" t="s">
        <v>307</v>
      </c>
      <c r="G6" s="176" t="s">
        <v>307</v>
      </c>
      <c r="H6" s="155" t="s">
        <v>308</v>
      </c>
      <c r="I6" s="156" t="s">
        <v>309</v>
      </c>
      <c r="J6" s="156" t="s">
        <v>310</v>
      </c>
      <c r="K6" s="151" t="s">
        <v>311</v>
      </c>
      <c r="L6" s="150"/>
      <c r="M6" s="150" t="s">
        <v>312</v>
      </c>
      <c r="N6" s="153" t="s">
        <v>313</v>
      </c>
      <c r="O6" s="153" t="s">
        <v>314</v>
      </c>
    </row>
    <row r="7" spans="2:16" s="139" customFormat="1" ht="45.75" thickBot="1" x14ac:dyDescent="0.3">
      <c r="B7" s="236" t="s">
        <v>278</v>
      </c>
      <c r="C7" s="161" t="s">
        <v>315</v>
      </c>
      <c r="D7" s="153" t="s">
        <v>316</v>
      </c>
      <c r="F7" s="176" t="s">
        <v>317</v>
      </c>
      <c r="G7" s="176" t="s">
        <v>317</v>
      </c>
      <c r="H7" s="155" t="s">
        <v>318</v>
      </c>
      <c r="I7" s="156" t="s">
        <v>309</v>
      </c>
      <c r="J7" s="156" t="s">
        <v>319</v>
      </c>
      <c r="K7" s="151" t="s">
        <v>311</v>
      </c>
      <c r="L7" s="150"/>
      <c r="M7" s="150" t="s">
        <v>312</v>
      </c>
      <c r="N7" s="153" t="s">
        <v>320</v>
      </c>
      <c r="O7" s="153" t="s">
        <v>321</v>
      </c>
    </row>
    <row r="8" spans="2:16" s="139" customFormat="1" ht="45.75" thickBot="1" x14ac:dyDescent="0.3">
      <c r="C8" s="139" t="s">
        <v>278</v>
      </c>
      <c r="D8" s="153" t="s">
        <v>322</v>
      </c>
      <c r="F8" s="176" t="s">
        <v>323</v>
      </c>
      <c r="G8" s="176" t="s">
        <v>323</v>
      </c>
      <c r="H8" s="155" t="s">
        <v>324</v>
      </c>
      <c r="I8" s="156" t="s">
        <v>309</v>
      </c>
      <c r="J8" s="156" t="s">
        <v>325</v>
      </c>
      <c r="K8" s="151" t="s">
        <v>311</v>
      </c>
      <c r="L8" s="150"/>
      <c r="M8" s="150" t="s">
        <v>312</v>
      </c>
      <c r="N8" s="153" t="s">
        <v>326</v>
      </c>
      <c r="O8" s="153" t="s">
        <v>327</v>
      </c>
    </row>
    <row r="9" spans="2:16" s="139" customFormat="1" ht="90.75" thickBot="1" x14ac:dyDescent="0.3">
      <c r="D9" s="153" t="s">
        <v>328</v>
      </c>
      <c r="F9" s="176" t="s">
        <v>329</v>
      </c>
      <c r="G9" s="176" t="s">
        <v>329</v>
      </c>
      <c r="H9" s="155" t="s">
        <v>330</v>
      </c>
      <c r="I9" s="156" t="s">
        <v>309</v>
      </c>
      <c r="J9" s="156" t="s">
        <v>331</v>
      </c>
      <c r="K9" s="151" t="s">
        <v>311</v>
      </c>
      <c r="L9" s="150"/>
      <c r="M9" s="150" t="s">
        <v>312</v>
      </c>
      <c r="N9" s="153" t="s">
        <v>332</v>
      </c>
      <c r="O9" s="157" t="s">
        <v>170</v>
      </c>
    </row>
    <row r="10" spans="2:16" s="139" customFormat="1" ht="45.75" thickBot="1" x14ac:dyDescent="0.3">
      <c r="D10" s="153" t="s">
        <v>304</v>
      </c>
      <c r="F10" s="176" t="s">
        <v>333</v>
      </c>
      <c r="G10" s="176" t="s">
        <v>333</v>
      </c>
      <c r="H10" s="155" t="s">
        <v>334</v>
      </c>
      <c r="I10" s="156" t="s">
        <v>309</v>
      </c>
      <c r="J10" s="156" t="s">
        <v>335</v>
      </c>
      <c r="K10" s="151" t="s">
        <v>311</v>
      </c>
      <c r="L10" s="150"/>
      <c r="M10" s="150" t="s">
        <v>312</v>
      </c>
      <c r="N10" s="153" t="s">
        <v>336</v>
      </c>
      <c r="O10" s="139" t="s">
        <v>278</v>
      </c>
    </row>
    <row r="11" spans="2:16" s="139" customFormat="1" ht="45.75" thickBot="1" x14ac:dyDescent="0.3">
      <c r="D11" s="157" t="s">
        <v>337</v>
      </c>
      <c r="F11" s="176" t="s">
        <v>338</v>
      </c>
      <c r="G11" s="176" t="s">
        <v>338</v>
      </c>
      <c r="H11" s="155" t="s">
        <v>339</v>
      </c>
      <c r="I11" s="156" t="s">
        <v>309</v>
      </c>
      <c r="J11" s="156" t="s">
        <v>340</v>
      </c>
      <c r="K11" s="151" t="s">
        <v>311</v>
      </c>
      <c r="L11" s="150"/>
      <c r="M11" s="150" t="s">
        <v>312</v>
      </c>
      <c r="N11" s="153" t="s">
        <v>341</v>
      </c>
      <c r="O11" s="162"/>
    </row>
    <row r="12" spans="2:16" s="139" customFormat="1" ht="45.75" thickBot="1" x14ac:dyDescent="0.3">
      <c r="F12" s="176" t="s">
        <v>342</v>
      </c>
      <c r="G12" s="176" t="s">
        <v>342</v>
      </c>
      <c r="H12" s="155" t="s">
        <v>343</v>
      </c>
      <c r="I12" s="156" t="s">
        <v>309</v>
      </c>
      <c r="J12" s="156" t="s">
        <v>344</v>
      </c>
      <c r="K12" s="151" t="s">
        <v>311</v>
      </c>
      <c r="L12" s="150"/>
      <c r="M12" s="150" t="s">
        <v>312</v>
      </c>
      <c r="N12" s="153" t="s">
        <v>345</v>
      </c>
      <c r="O12" s="162"/>
    </row>
    <row r="13" spans="2:16" s="139" customFormat="1" ht="45.75" thickBot="1" x14ac:dyDescent="0.3">
      <c r="F13" s="176" t="s">
        <v>346</v>
      </c>
      <c r="G13" s="176" t="s">
        <v>346</v>
      </c>
      <c r="H13" s="155" t="s">
        <v>347</v>
      </c>
      <c r="I13" s="156" t="s">
        <v>309</v>
      </c>
      <c r="J13" s="156" t="s">
        <v>348</v>
      </c>
      <c r="K13" s="151" t="s">
        <v>311</v>
      </c>
      <c r="L13" s="150"/>
      <c r="M13" s="150" t="s">
        <v>312</v>
      </c>
      <c r="N13" s="153" t="s">
        <v>304</v>
      </c>
      <c r="O13" s="162"/>
    </row>
    <row r="14" spans="2:16" s="139" customFormat="1" ht="45.75" thickBot="1" x14ac:dyDescent="0.3">
      <c r="F14" s="176" t="s">
        <v>349</v>
      </c>
      <c r="G14" s="176" t="s">
        <v>349</v>
      </c>
      <c r="H14" s="155" t="s">
        <v>350</v>
      </c>
      <c r="I14" s="156" t="s">
        <v>309</v>
      </c>
      <c r="J14" s="156" t="s">
        <v>351</v>
      </c>
      <c r="K14" s="151" t="s">
        <v>311</v>
      </c>
      <c r="L14" s="150"/>
      <c r="M14" s="150" t="s">
        <v>312</v>
      </c>
      <c r="N14" s="157" t="s">
        <v>337</v>
      </c>
      <c r="O14" s="162"/>
    </row>
    <row r="15" spans="2:16" s="139" customFormat="1" ht="60.75" thickBot="1" x14ac:dyDescent="0.3">
      <c r="F15" s="176" t="s">
        <v>352</v>
      </c>
      <c r="G15" s="176" t="s">
        <v>352</v>
      </c>
      <c r="H15" s="155" t="s">
        <v>353</v>
      </c>
      <c r="I15" s="156" t="s">
        <v>354</v>
      </c>
      <c r="J15" s="156" t="s">
        <v>355</v>
      </c>
      <c r="K15" s="151" t="s">
        <v>356</v>
      </c>
      <c r="L15" s="150"/>
      <c r="M15" s="150" t="s">
        <v>357</v>
      </c>
      <c r="N15" s="162"/>
      <c r="O15" s="162"/>
    </row>
    <row r="16" spans="2:16" s="139" customFormat="1" ht="30.75" thickBot="1" x14ac:dyDescent="0.3">
      <c r="F16" s="176" t="s">
        <v>358</v>
      </c>
      <c r="G16" s="176" t="s">
        <v>358</v>
      </c>
      <c r="H16" s="155" t="s">
        <v>359</v>
      </c>
      <c r="I16" s="156" t="s">
        <v>360</v>
      </c>
      <c r="J16" s="156" t="s">
        <v>360</v>
      </c>
      <c r="K16" s="151" t="s">
        <v>361</v>
      </c>
      <c r="L16" s="150"/>
      <c r="M16" s="150" t="s">
        <v>278</v>
      </c>
      <c r="N16" s="162"/>
      <c r="O16" s="162"/>
    </row>
    <row r="17" spans="6:15" s="139" customFormat="1" ht="60.75" thickBot="1" x14ac:dyDescent="0.3">
      <c r="F17" s="176" t="s">
        <v>362</v>
      </c>
      <c r="G17" s="176" t="s">
        <v>362</v>
      </c>
      <c r="H17" s="163" t="s">
        <v>363</v>
      </c>
      <c r="I17" s="164" t="s">
        <v>364</v>
      </c>
      <c r="J17" s="164" t="s">
        <v>355</v>
      </c>
      <c r="K17" s="165" t="s">
        <v>277</v>
      </c>
      <c r="L17" s="150"/>
      <c r="M17" s="159" t="s">
        <v>279</v>
      </c>
      <c r="N17" s="162"/>
      <c r="O17" s="162"/>
    </row>
    <row r="18" spans="6:15" ht="15.75" thickBot="1" x14ac:dyDescent="0.3">
      <c r="F18" s="176" t="s">
        <v>365</v>
      </c>
      <c r="G18" s="176" t="s">
        <v>365</v>
      </c>
      <c r="H18" s="162"/>
      <c r="I18" s="162"/>
      <c r="J18" s="162"/>
      <c r="K18" s="162"/>
      <c r="L18" s="162"/>
      <c r="M18" s="162"/>
      <c r="N18" s="162"/>
      <c r="O18" s="162"/>
    </row>
    <row r="19" spans="6:15" ht="15.75" thickBot="1" x14ac:dyDescent="0.3">
      <c r="F19" s="176" t="s">
        <v>366</v>
      </c>
      <c r="G19" s="176" t="s">
        <v>366</v>
      </c>
      <c r="H19" s="162"/>
      <c r="I19" s="162"/>
      <c r="J19" s="162"/>
      <c r="K19" s="162"/>
      <c r="L19" s="162"/>
      <c r="M19" s="162"/>
    </row>
    <row r="20" spans="6:15" ht="15.75" thickBot="1" x14ac:dyDescent="0.3">
      <c r="F20" s="176" t="s">
        <v>367</v>
      </c>
      <c r="G20" s="176" t="s">
        <v>367</v>
      </c>
      <c r="H20" s="162"/>
      <c r="I20" s="162"/>
      <c r="J20" s="162"/>
      <c r="K20" s="162"/>
      <c r="L20" s="162"/>
      <c r="M20" s="162"/>
    </row>
    <row r="21" spans="6:15" ht="15.75" thickBot="1" x14ac:dyDescent="0.3">
      <c r="F21" s="176" t="s">
        <v>368</v>
      </c>
      <c r="G21" s="176" t="s">
        <v>368</v>
      </c>
      <c r="H21" s="162"/>
      <c r="I21" s="162"/>
      <c r="J21" s="162"/>
      <c r="K21" s="162"/>
      <c r="L21" s="162"/>
      <c r="M21" s="162"/>
    </row>
    <row r="22" spans="6:15" ht="15.75" thickBot="1" x14ac:dyDescent="0.3">
      <c r="F22" s="176" t="s">
        <v>369</v>
      </c>
      <c r="G22" s="176" t="s">
        <v>369</v>
      </c>
      <c r="H22" s="162"/>
      <c r="I22" s="162"/>
      <c r="J22" s="162"/>
      <c r="K22" s="162"/>
      <c r="L22" s="162"/>
      <c r="M22" s="162"/>
    </row>
    <row r="23" spans="6:15" ht="15.75" thickBot="1" x14ac:dyDescent="0.3">
      <c r="F23" s="176" t="s">
        <v>370</v>
      </c>
      <c r="G23" s="176" t="s">
        <v>370</v>
      </c>
    </row>
    <row r="24" spans="6:15" ht="15.75" thickBot="1" x14ac:dyDescent="0.3">
      <c r="F24" s="176" t="s">
        <v>371</v>
      </c>
      <c r="G24" s="176" t="s">
        <v>371</v>
      </c>
    </row>
    <row r="25" spans="6:15" ht="15.75" thickBot="1" x14ac:dyDescent="0.3">
      <c r="F25" s="176" t="s">
        <v>372</v>
      </c>
      <c r="G25" s="176" t="s">
        <v>372</v>
      </c>
    </row>
    <row r="26" spans="6:15" ht="15.75" thickBot="1" x14ac:dyDescent="0.3">
      <c r="F26" s="176" t="s">
        <v>373</v>
      </c>
      <c r="G26" s="176" t="s">
        <v>373</v>
      </c>
    </row>
    <row r="27" spans="6:15" ht="29.25" thickBot="1" x14ac:dyDescent="0.3">
      <c r="F27" s="176" t="s">
        <v>374</v>
      </c>
      <c r="G27" s="176" t="s">
        <v>374</v>
      </c>
    </row>
    <row r="28" spans="6:15" ht="29.25" thickBot="1" x14ac:dyDescent="0.3">
      <c r="F28" s="176" t="s">
        <v>375</v>
      </c>
      <c r="G28" s="176" t="s">
        <v>375</v>
      </c>
    </row>
    <row r="29" spans="6:15" ht="72" thickBot="1" x14ac:dyDescent="0.3">
      <c r="F29" s="176" t="s">
        <v>376</v>
      </c>
      <c r="G29" s="176" t="s">
        <v>376</v>
      </c>
    </row>
    <row r="30" spans="6:15" ht="29.25" thickBot="1" x14ac:dyDescent="0.3">
      <c r="F30" s="176" t="s">
        <v>377</v>
      </c>
      <c r="G30" s="176" t="s">
        <v>377</v>
      </c>
    </row>
    <row r="31" spans="6:15" ht="29.25" thickBot="1" x14ac:dyDescent="0.3">
      <c r="F31" s="176" t="s">
        <v>378</v>
      </c>
      <c r="G31" s="176" t="s">
        <v>378</v>
      </c>
    </row>
    <row r="32" spans="6:15" ht="29.25" thickBot="1" x14ac:dyDescent="0.3">
      <c r="F32" s="176" t="s">
        <v>379</v>
      </c>
      <c r="G32" s="176" t="s">
        <v>379</v>
      </c>
    </row>
    <row r="33" spans="6:7" ht="29.25" thickBot="1" x14ac:dyDescent="0.3">
      <c r="F33" s="176" t="s">
        <v>380</v>
      </c>
      <c r="G33" s="176" t="s">
        <v>380</v>
      </c>
    </row>
    <row r="34" spans="6:7" ht="29.25" thickBot="1" x14ac:dyDescent="0.3">
      <c r="F34" s="176" t="s">
        <v>381</v>
      </c>
      <c r="G34" s="176" t="s">
        <v>381</v>
      </c>
    </row>
    <row r="35" spans="6:7" ht="29.25" thickBot="1" x14ac:dyDescent="0.3">
      <c r="F35" s="176" t="s">
        <v>382</v>
      </c>
      <c r="G35" s="176" t="s">
        <v>382</v>
      </c>
    </row>
    <row r="36" spans="6:7" ht="29.25" thickBot="1" x14ac:dyDescent="0.3">
      <c r="F36" s="176" t="s">
        <v>383</v>
      </c>
      <c r="G36" s="176" t="s">
        <v>383</v>
      </c>
    </row>
    <row r="37" spans="6:7" ht="43.5" thickBot="1" x14ac:dyDescent="0.3">
      <c r="F37" s="176" t="s">
        <v>384</v>
      </c>
      <c r="G37" s="176" t="s">
        <v>384</v>
      </c>
    </row>
    <row r="38" spans="6:7" ht="43.5" thickBot="1" x14ac:dyDescent="0.3">
      <c r="F38" s="176" t="s">
        <v>385</v>
      </c>
      <c r="G38" s="176" t="s">
        <v>385</v>
      </c>
    </row>
    <row r="39" spans="6:7" ht="15.75" thickBot="1" x14ac:dyDescent="0.3">
      <c r="F39" s="176" t="s">
        <v>386</v>
      </c>
      <c r="G39" s="176" t="s">
        <v>386</v>
      </c>
    </row>
    <row r="40" spans="6:7" ht="29.25" thickBot="1" x14ac:dyDescent="0.3">
      <c r="F40" s="176" t="s">
        <v>387</v>
      </c>
      <c r="G40" s="176" t="s">
        <v>387</v>
      </c>
    </row>
    <row r="41" spans="6:7" ht="15.75" thickBot="1" x14ac:dyDescent="0.3">
      <c r="F41" s="176" t="s">
        <v>388</v>
      </c>
      <c r="G41" s="176" t="s">
        <v>388</v>
      </c>
    </row>
    <row r="42" spans="6:7" ht="29.25" thickBot="1" x14ac:dyDescent="0.3">
      <c r="F42" s="176" t="s">
        <v>389</v>
      </c>
      <c r="G42" s="176" t="s">
        <v>389</v>
      </c>
    </row>
    <row r="43" spans="6:7" ht="29.25" thickBot="1" x14ac:dyDescent="0.3">
      <c r="F43" s="176" t="s">
        <v>390</v>
      </c>
      <c r="G43" s="176" t="s">
        <v>390</v>
      </c>
    </row>
    <row r="44" spans="6:7" ht="15.75" thickBot="1" x14ac:dyDescent="0.3">
      <c r="F44" s="176" t="s">
        <v>391</v>
      </c>
      <c r="G44" s="176" t="s">
        <v>391</v>
      </c>
    </row>
    <row r="45" spans="6:7" ht="15.75" thickBot="1" x14ac:dyDescent="0.3">
      <c r="F45" s="176" t="s">
        <v>392</v>
      </c>
      <c r="G45" s="176" t="s">
        <v>392</v>
      </c>
    </row>
    <row r="46" spans="6:7" ht="15.75" thickBot="1" x14ac:dyDescent="0.3">
      <c r="F46" s="176" t="s">
        <v>393</v>
      </c>
      <c r="G46" s="176" t="s">
        <v>393</v>
      </c>
    </row>
    <row r="47" spans="6:7" ht="28.5" x14ac:dyDescent="0.25">
      <c r="F47" s="177" t="s">
        <v>394</v>
      </c>
      <c r="G47" s="177" t="s">
        <v>394</v>
      </c>
    </row>
    <row r="48" spans="6:7" x14ac:dyDescent="0.25">
      <c r="F48" s="162" t="s">
        <v>395</v>
      </c>
      <c r="G48" s="162" t="s">
        <v>395</v>
      </c>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A1:G83"/>
  <sheetViews>
    <sheetView topLeftCell="A25" workbookViewId="0">
      <selection activeCell="E46" sqref="E46"/>
    </sheetView>
  </sheetViews>
  <sheetFormatPr baseColWidth="10" defaultColWidth="0" defaultRowHeight="12.75" x14ac:dyDescent="0.2"/>
  <cols>
    <col min="1" max="1" width="4.28515625" style="3" customWidth="1"/>
    <col min="2" max="2" width="45.28515625" style="8" customWidth="1"/>
    <col min="3" max="3" width="15.7109375" style="1" customWidth="1"/>
    <col min="4" max="4" width="6.42578125" style="3" customWidth="1"/>
    <col min="5" max="5" width="47.5703125" style="3" customWidth="1"/>
    <col min="6" max="6" width="18" style="3" customWidth="1"/>
    <col min="7" max="7" width="57.7109375" style="3" hidden="1" customWidth="1"/>
    <col min="8" max="16384" width="10.7109375" style="3" hidden="1"/>
  </cols>
  <sheetData>
    <row r="1" spans="2:4" ht="13.5" thickBot="1" x14ac:dyDescent="0.25"/>
    <row r="2" spans="2:4" ht="13.5" thickBot="1" x14ac:dyDescent="0.25">
      <c r="B2" s="379" t="s">
        <v>396</v>
      </c>
      <c r="C2" s="380"/>
      <c r="D2" s="381"/>
    </row>
    <row r="3" spans="2:4" ht="13.5" thickBot="1" x14ac:dyDescent="0.25">
      <c r="B3" s="51" t="s">
        <v>61</v>
      </c>
      <c r="C3" s="51" t="s">
        <v>397</v>
      </c>
      <c r="D3" s="53" t="s">
        <v>61</v>
      </c>
    </row>
    <row r="4" spans="2:4" x14ac:dyDescent="0.2">
      <c r="B4" s="38">
        <v>5</v>
      </c>
      <c r="C4" s="35" t="s">
        <v>398</v>
      </c>
      <c r="D4" s="39">
        <v>5</v>
      </c>
    </row>
    <row r="5" spans="2:4" x14ac:dyDescent="0.2">
      <c r="B5" s="40">
        <v>3</v>
      </c>
      <c r="C5" s="36" t="s">
        <v>399</v>
      </c>
      <c r="D5" s="41">
        <v>3</v>
      </c>
    </row>
    <row r="6" spans="2:4" x14ac:dyDescent="0.2">
      <c r="B6" s="40">
        <v>1</v>
      </c>
      <c r="C6" s="36" t="s">
        <v>400</v>
      </c>
      <c r="D6" s="41">
        <v>1</v>
      </c>
    </row>
    <row r="7" spans="2:4" ht="13.5" thickBot="1" x14ac:dyDescent="0.25">
      <c r="B7" s="42">
        <v>0</v>
      </c>
      <c r="C7" s="37" t="s">
        <v>401</v>
      </c>
      <c r="D7" s="43">
        <v>5</v>
      </c>
    </row>
    <row r="8" spans="2:4" x14ac:dyDescent="0.2">
      <c r="B8" s="1"/>
    </row>
    <row r="9" spans="2:4" x14ac:dyDescent="0.2">
      <c r="B9" s="1"/>
    </row>
    <row r="10" spans="2:4" ht="13.5" thickBot="1" x14ac:dyDescent="0.25">
      <c r="B10" s="34" t="s">
        <v>402</v>
      </c>
    </row>
    <row r="11" spans="2:4" x14ac:dyDescent="0.2">
      <c r="B11" s="35" t="s">
        <v>403</v>
      </c>
    </row>
    <row r="12" spans="2:4" x14ac:dyDescent="0.2">
      <c r="B12" s="36" t="s">
        <v>172</v>
      </c>
    </row>
    <row r="13" spans="2:4" x14ac:dyDescent="0.2">
      <c r="B13" s="36" t="s">
        <v>174</v>
      </c>
    </row>
    <row r="14" spans="2:4" ht="12.75" customHeight="1" x14ac:dyDescent="0.2">
      <c r="B14" s="36" t="s">
        <v>404</v>
      </c>
    </row>
    <row r="15" spans="2:4" x14ac:dyDescent="0.2">
      <c r="B15" s="36" t="s">
        <v>178</v>
      </c>
    </row>
    <row r="16" spans="2:4" x14ac:dyDescent="0.2">
      <c r="B16" s="36" t="s">
        <v>405</v>
      </c>
    </row>
    <row r="17" spans="2:5" x14ac:dyDescent="0.2">
      <c r="B17" s="36" t="s">
        <v>406</v>
      </c>
    </row>
    <row r="18" spans="2:5" ht="13.5" thickBot="1" x14ac:dyDescent="0.25">
      <c r="B18" s="36" t="s">
        <v>184</v>
      </c>
    </row>
    <row r="19" spans="2:5" ht="13.5" thickBot="1" x14ac:dyDescent="0.25">
      <c r="B19" s="36" t="s">
        <v>407</v>
      </c>
      <c r="E19" s="51" t="s">
        <v>408</v>
      </c>
    </row>
    <row r="20" spans="2:5" ht="13.5" thickBot="1" x14ac:dyDescent="0.25">
      <c r="B20" s="37" t="s">
        <v>188</v>
      </c>
      <c r="E20" s="44" t="s">
        <v>282</v>
      </c>
    </row>
    <row r="21" spans="2:5" x14ac:dyDescent="0.2">
      <c r="B21" s="1"/>
      <c r="E21" s="46" t="s">
        <v>293</v>
      </c>
    </row>
    <row r="22" spans="2:5" ht="13.5" thickBot="1" x14ac:dyDescent="0.25">
      <c r="B22" s="1"/>
      <c r="E22" s="47" t="s">
        <v>278</v>
      </c>
    </row>
    <row r="23" spans="2:5" ht="13.5" thickBot="1" x14ac:dyDescent="0.25">
      <c r="B23" s="1"/>
      <c r="E23" s="5"/>
    </row>
    <row r="24" spans="2:5" ht="13.5" thickBot="1" x14ac:dyDescent="0.25">
      <c r="B24" s="51" t="s">
        <v>190</v>
      </c>
      <c r="C24" s="51" t="s">
        <v>61</v>
      </c>
      <c r="E24" s="51" t="s">
        <v>409</v>
      </c>
    </row>
    <row r="25" spans="2:5" x14ac:dyDescent="0.2">
      <c r="B25" s="35" t="s">
        <v>410</v>
      </c>
      <c r="C25" s="32">
        <v>5</v>
      </c>
      <c r="E25" s="44" t="s">
        <v>282</v>
      </c>
    </row>
    <row r="26" spans="2:5" x14ac:dyDescent="0.2">
      <c r="B26" s="36" t="s">
        <v>411</v>
      </c>
      <c r="C26" s="33">
        <v>3</v>
      </c>
      <c r="E26" s="46" t="s">
        <v>293</v>
      </c>
    </row>
    <row r="27" spans="2:5" ht="13.5" thickBot="1" x14ac:dyDescent="0.25">
      <c r="B27" s="36" t="s">
        <v>412</v>
      </c>
      <c r="C27" s="33">
        <v>1</v>
      </c>
      <c r="E27" s="47" t="s">
        <v>278</v>
      </c>
    </row>
    <row r="28" spans="2:5" ht="13.5" thickBot="1" x14ac:dyDescent="0.25">
      <c r="B28" s="37" t="s">
        <v>401</v>
      </c>
      <c r="C28" s="12">
        <v>5</v>
      </c>
      <c r="E28" s="5"/>
    </row>
    <row r="29" spans="2:5" ht="13.5" thickBot="1" x14ac:dyDescent="0.25">
      <c r="B29" s="10"/>
      <c r="E29" s="51" t="s">
        <v>413</v>
      </c>
    </row>
    <row r="30" spans="2:5" ht="13.5" thickBot="1" x14ac:dyDescent="0.25">
      <c r="B30" s="10"/>
      <c r="E30" s="44" t="s">
        <v>282</v>
      </c>
    </row>
    <row r="31" spans="2:5" ht="13.5" thickBot="1" x14ac:dyDescent="0.25">
      <c r="B31" s="51" t="s">
        <v>198</v>
      </c>
      <c r="C31" s="51" t="s">
        <v>61</v>
      </c>
      <c r="E31" s="46" t="s">
        <v>293</v>
      </c>
    </row>
    <row r="32" spans="2:5" ht="13.5" thickBot="1" x14ac:dyDescent="0.25">
      <c r="B32" s="35" t="s">
        <v>398</v>
      </c>
      <c r="C32" s="32">
        <v>5</v>
      </c>
      <c r="E32" s="47"/>
    </row>
    <row r="33" spans="2:5" ht="13.5" thickBot="1" x14ac:dyDescent="0.25">
      <c r="B33" s="36" t="s">
        <v>399</v>
      </c>
      <c r="C33" s="33">
        <v>3</v>
      </c>
      <c r="E33" s="5"/>
    </row>
    <row r="34" spans="2:5" ht="13.5" thickBot="1" x14ac:dyDescent="0.25">
      <c r="B34" s="36" t="s">
        <v>400</v>
      </c>
      <c r="C34" s="33">
        <v>1</v>
      </c>
      <c r="E34" s="51" t="s">
        <v>414</v>
      </c>
    </row>
    <row r="35" spans="2:5" ht="13.5" thickBot="1" x14ac:dyDescent="0.25">
      <c r="B35" s="37" t="s">
        <v>401</v>
      </c>
      <c r="C35" s="12">
        <v>5</v>
      </c>
      <c r="E35" s="48" t="s">
        <v>415</v>
      </c>
    </row>
    <row r="36" spans="2:5" x14ac:dyDescent="0.2">
      <c r="B36" s="10"/>
      <c r="C36" s="9"/>
      <c r="E36" s="49" t="s">
        <v>416</v>
      </c>
    </row>
    <row r="37" spans="2:5" ht="13.5" thickBot="1" x14ac:dyDescent="0.25">
      <c r="B37" s="10"/>
      <c r="C37" s="9"/>
      <c r="E37" s="50" t="s">
        <v>417</v>
      </c>
    </row>
    <row r="38" spans="2:5" ht="13.5" thickBot="1" x14ac:dyDescent="0.25">
      <c r="B38" s="10"/>
      <c r="C38" s="9"/>
      <c r="E38" s="47" t="s">
        <v>278</v>
      </c>
    </row>
    <row r="39" spans="2:5" ht="13.5" thickBot="1" x14ac:dyDescent="0.25">
      <c r="B39" s="51" t="s">
        <v>202</v>
      </c>
      <c r="C39" s="51" t="s">
        <v>61</v>
      </c>
      <c r="E39" s="5"/>
    </row>
    <row r="40" spans="2:5" ht="13.5" thickBot="1" x14ac:dyDescent="0.25">
      <c r="B40" s="38" t="s">
        <v>398</v>
      </c>
      <c r="C40" s="44">
        <v>5</v>
      </c>
      <c r="E40" s="52" t="s">
        <v>418</v>
      </c>
    </row>
    <row r="41" spans="2:5" x14ac:dyDescent="0.2">
      <c r="B41" s="40" t="s">
        <v>399</v>
      </c>
      <c r="C41" s="46">
        <v>3</v>
      </c>
      <c r="E41" s="44" t="s">
        <v>282</v>
      </c>
    </row>
    <row r="42" spans="2:5" ht="13.5" thickBot="1" x14ac:dyDescent="0.25">
      <c r="B42" s="40" t="s">
        <v>400</v>
      </c>
      <c r="C42" s="46">
        <v>1</v>
      </c>
      <c r="E42" s="45" t="s">
        <v>293</v>
      </c>
    </row>
    <row r="43" spans="2:5" ht="13.5" thickBot="1" x14ac:dyDescent="0.25">
      <c r="B43" s="42" t="s">
        <v>401</v>
      </c>
      <c r="C43" s="45">
        <v>5</v>
      </c>
      <c r="E43" s="47" t="s">
        <v>278</v>
      </c>
    </row>
    <row r="44" spans="2:5" ht="13.5" thickBot="1" x14ac:dyDescent="0.25">
      <c r="B44" s="1"/>
    </row>
    <row r="45" spans="2:5" ht="13.5" thickBot="1" x14ac:dyDescent="0.25">
      <c r="B45" s="51" t="s">
        <v>190</v>
      </c>
      <c r="C45" s="51" t="s">
        <v>61</v>
      </c>
    </row>
    <row r="46" spans="2:5" x14ac:dyDescent="0.2">
      <c r="B46" s="38" t="s">
        <v>410</v>
      </c>
      <c r="C46" s="44" t="s">
        <v>419</v>
      </c>
    </row>
    <row r="47" spans="2:5" x14ac:dyDescent="0.2">
      <c r="B47" s="40" t="s">
        <v>411</v>
      </c>
      <c r="C47" s="46" t="s">
        <v>420</v>
      </c>
    </row>
    <row r="48" spans="2:5" x14ac:dyDescent="0.2">
      <c r="B48" s="40" t="s">
        <v>412</v>
      </c>
      <c r="C48" s="46" t="s">
        <v>421</v>
      </c>
    </row>
    <row r="49" spans="2:3" ht="13.5" thickBot="1" x14ac:dyDescent="0.25">
      <c r="B49" s="42" t="s">
        <v>401</v>
      </c>
      <c r="C49" s="45" t="s">
        <v>422</v>
      </c>
    </row>
    <row r="50" spans="2:3" x14ac:dyDescent="0.2">
      <c r="B50" s="1"/>
    </row>
    <row r="51" spans="2:3" x14ac:dyDescent="0.2">
      <c r="B51" s="1"/>
    </row>
    <row r="52" spans="2:3" x14ac:dyDescent="0.2">
      <c r="B52" s="1"/>
    </row>
    <row r="53" spans="2:3" x14ac:dyDescent="0.2">
      <c r="B53" s="1"/>
    </row>
    <row r="54" spans="2:3" x14ac:dyDescent="0.2">
      <c r="B54" s="1"/>
    </row>
    <row r="55" spans="2:3" x14ac:dyDescent="0.2">
      <c r="B55" s="1"/>
    </row>
    <row r="56" spans="2:3" x14ac:dyDescent="0.2">
      <c r="B56" s="1"/>
    </row>
    <row r="57" spans="2:3" x14ac:dyDescent="0.2">
      <c r="B57" s="1"/>
    </row>
    <row r="58" spans="2:3" x14ac:dyDescent="0.2">
      <c r="B58" s="1"/>
    </row>
    <row r="59" spans="2:3" x14ac:dyDescent="0.2">
      <c r="B59" s="1"/>
    </row>
    <row r="60" spans="2:3" x14ac:dyDescent="0.2">
      <c r="B60" s="1"/>
    </row>
    <row r="61" spans="2:3" x14ac:dyDescent="0.2">
      <c r="B61" s="1"/>
    </row>
    <row r="62" spans="2:3" x14ac:dyDescent="0.2">
      <c r="B62" s="1"/>
    </row>
    <row r="63" spans="2:3" x14ac:dyDescent="0.2">
      <c r="B63" s="1"/>
    </row>
    <row r="64" spans="2:3"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2" x14ac:dyDescent="0.2">
      <c r="B81" s="1"/>
    </row>
    <row r="82" spans="2:2" x14ac:dyDescent="0.2">
      <c r="B82" s="1"/>
    </row>
    <row r="83" spans="2:2" x14ac:dyDescent="0.2">
      <c r="B83" s="1"/>
    </row>
  </sheetData>
  <mergeCells count="1">
    <mergeCell ref="B2:D2"/>
  </mergeCells>
  <pageMargins left="0.7" right="0.7" top="0.75" bottom="0.75" header="0.3" footer="0.3"/>
  <pageSetup paperSize="5" orientation="portrait" horizont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D31E3AD115C5347982FF35605B89D07" ma:contentTypeVersion="15" ma:contentTypeDescription="Crear nuevo documento." ma:contentTypeScope="" ma:versionID="594728d9aac97cc50eb44155be287fc7">
  <xsd:schema xmlns:xsd="http://www.w3.org/2001/XMLSchema" xmlns:xs="http://www.w3.org/2001/XMLSchema" xmlns:p="http://schemas.microsoft.com/office/2006/metadata/properties" xmlns:ns2="777fbba6-218f-4b47-97d6-7d2e76c99511" xmlns:ns3="76bf1092-07a7-4d49-8efa-9c03eb38496f" targetNamespace="http://schemas.microsoft.com/office/2006/metadata/properties" ma:root="true" ma:fieldsID="0efb974bf10aec7ff08635afdda3213a" ns2:_="" ns3:_="">
    <xsd:import namespace="777fbba6-218f-4b47-97d6-7d2e76c99511"/>
    <xsd:import namespace="76bf1092-07a7-4d49-8efa-9c03eb38496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7fbba6-218f-4b47-97d6-7d2e76c995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Location" ma:index="14" nillable="true" ma:displayName="Loca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33d804f7-ca46-4700-9da3-18b907134a7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bf1092-07a7-4d49-8efa-9c03eb38496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fe261519-b857-48d2-89f7-19d8f7e95d3a}" ma:internalName="TaxCatchAll" ma:showField="CatchAllData" ma:web="76bf1092-07a7-4d49-8efa-9c03eb3849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77fbba6-218f-4b47-97d6-7d2e76c99511">
      <Terms xmlns="http://schemas.microsoft.com/office/infopath/2007/PartnerControls"/>
    </lcf76f155ced4ddcb4097134ff3c332f>
    <TaxCatchAll xmlns="76bf1092-07a7-4d49-8efa-9c03eb38496f" xsi:nil="true"/>
  </documentManagement>
</p:properties>
</file>

<file path=customXml/itemProps1.xml><?xml version="1.0" encoding="utf-8"?>
<ds:datastoreItem xmlns:ds="http://schemas.openxmlformats.org/officeDocument/2006/customXml" ds:itemID="{F5830AF9-42B9-4B32-9269-4D5A451313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7fbba6-218f-4b47-97d6-7d2e76c99511"/>
    <ds:schemaRef ds:uri="76bf1092-07a7-4d49-8efa-9c03eb3849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E4A1BD-E97E-4E72-8AE6-0164CF70269A}">
  <ds:schemaRefs>
    <ds:schemaRef ds:uri="http://schemas.microsoft.com/sharepoint/v3/contenttype/forms"/>
  </ds:schemaRefs>
</ds:datastoreItem>
</file>

<file path=customXml/itemProps3.xml><?xml version="1.0" encoding="utf-8"?>
<ds:datastoreItem xmlns:ds="http://schemas.openxmlformats.org/officeDocument/2006/customXml" ds:itemID="{C9F2628F-2CB1-476B-8EA8-49582CF51745}">
  <ds:schemaRefs>
    <ds:schemaRef ds:uri="http://purl.org/dc/elements/1.1/"/>
    <ds:schemaRef ds:uri="http://schemas.microsoft.com/office/2006/documentManagement/types"/>
    <ds:schemaRef ds:uri="http://schemas.openxmlformats.org/package/2006/metadata/core-properties"/>
    <ds:schemaRef ds:uri="777fbba6-218f-4b47-97d6-7d2e76c99511"/>
    <ds:schemaRef ds:uri="http://purl.org/dc/dcmitype/"/>
    <ds:schemaRef ds:uri="http://schemas.microsoft.com/office/infopath/2007/PartnerControls"/>
    <ds:schemaRef ds:uri="http://purl.org/dc/terms/"/>
    <ds:schemaRef ds:uri="76bf1092-07a7-4d49-8efa-9c03eb38496f"/>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19</vt:i4>
      </vt:variant>
    </vt:vector>
  </HeadingPairs>
  <TitlesOfParts>
    <vt:vector size="27" baseType="lpstr">
      <vt:lpstr>Datos Generales</vt:lpstr>
      <vt:lpstr>Detalle Campos e Instructivo</vt:lpstr>
      <vt:lpstr>Tipo de Activos</vt:lpstr>
      <vt:lpstr>Calificación Valoración</vt:lpstr>
      <vt:lpstr>Inventario Activos</vt:lpstr>
      <vt:lpstr>Hoja1</vt:lpstr>
      <vt:lpstr>Listas Ley Transparencia</vt:lpstr>
      <vt:lpstr>Listas Generales</vt:lpstr>
      <vt:lpstr>lst_avisoprivacidad</vt:lpstr>
      <vt:lpstr>lst_clasoreserinfo</vt:lpstr>
      <vt:lpstr>lst_condleg</vt:lpstr>
      <vt:lpstr>lst_confidencialidad</vt:lpstr>
      <vt:lpstr>lst_datosabiertos</vt:lpstr>
      <vt:lpstr>lst_datospersonales</vt:lpstr>
      <vt:lpstr>lst_datossensibles</vt:lpstr>
      <vt:lpstr>lst_disponibilidad</vt:lpstr>
      <vt:lpstr>lst_formato</vt:lpstr>
      <vt:lpstr>lst_frecuencia</vt:lpstr>
      <vt:lpstr>lst_idioma</vt:lpstr>
      <vt:lpstr>lst_infpubdis</vt:lpstr>
      <vt:lpstr>lst_integridad</vt:lpstr>
      <vt:lpstr>lst_lugarconsu</vt:lpstr>
      <vt:lpstr>lst_medioconser</vt:lpstr>
      <vt:lpstr>lst_responinfo</vt:lpstr>
      <vt:lpstr>lst_respprodinf</vt:lpstr>
      <vt:lpstr>lst_tipoactivos</vt:lpstr>
      <vt:lpstr>lst_tipodedato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Javier Ordoñez Alvarez</dc:creator>
  <cp:keywords/>
  <dc:description/>
  <cp:lastModifiedBy>Mary Carrillo Pacheco</cp:lastModifiedBy>
  <cp:revision/>
  <cp:lastPrinted>2025-03-12T02:25:38Z</cp:lastPrinted>
  <dcterms:created xsi:type="dcterms:W3CDTF">2020-04-30T04:21:42Z</dcterms:created>
  <dcterms:modified xsi:type="dcterms:W3CDTF">2025-03-14T21:13:47Z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0x0101002D31E3AD115C5347982FF35605B89D07</vt:lpwstr>
  </property>
  <property fmtid="{D5CDD505-2E9C-101B-9397-08002B2CF9AE}" pid="3" name="MediaServiceImageTags">
    <vt:lpwstr/>
  </property>
</Properties>
</file>